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的文件夾\6.((語文競賽))\16.107學年度語文競賽\※區賽\"/>
    </mc:Choice>
  </mc:AlternateContent>
  <bookViews>
    <workbookView xWindow="0" yWindow="0" windowWidth="19200" windowHeight="12135"/>
  </bookViews>
  <sheets>
    <sheet name="活動流程總表" sheetId="11" r:id="rId1"/>
    <sheet name="報到(演、朗)" sheetId="9" r:id="rId2"/>
    <sheet name="報到(作、字、寫)" sheetId="10" r:id="rId3"/>
    <sheet name="報到(演、朗) (大成)" sheetId="13" r:id="rId4"/>
    <sheet name="報到(作、字、寫) (大成)" sheetId="14" r:id="rId5"/>
  </sheets>
  <definedNames>
    <definedName name="_xlnm.Print_Area" localSheetId="0">活動流程總表!$A$1:$I$28</definedName>
    <definedName name="_xlnm.Print_Area" localSheetId="1">'報到(演、朗)'!$A$1:$I$145</definedName>
    <definedName name="_xlnm.Print_Area" localSheetId="3">'報到(演、朗) (大成)'!$A$1:$I$23</definedName>
    <definedName name="_xlnm.Print_Titles" localSheetId="2">'報到(作、字、寫)'!$1:$2</definedName>
    <definedName name="_xlnm.Print_Titles" localSheetId="4">'報到(作、字、寫) (大成)'!$1:$2</definedName>
    <definedName name="_xlnm.Print_Titles" localSheetId="1">'報到(演、朗)'!$1:$2</definedName>
    <definedName name="_xlnm.Print_Titles" localSheetId="3">'報到(演、朗) (大成)'!$1:$2</definedName>
  </definedNames>
  <calcPr calcId="152511"/>
</workbook>
</file>

<file path=xl/calcChain.xml><?xml version="1.0" encoding="utf-8"?>
<calcChain xmlns="http://schemas.openxmlformats.org/spreadsheetml/2006/main">
  <c r="J10" i="14" l="1"/>
  <c r="H10" i="14"/>
  <c r="G10" i="14"/>
  <c r="F10" i="14"/>
  <c r="J9" i="14"/>
  <c r="H9" i="14"/>
  <c r="G9" i="14"/>
  <c r="F9" i="14"/>
  <c r="J8" i="14"/>
  <c r="H8" i="14"/>
  <c r="G8" i="14"/>
  <c r="F8" i="14"/>
  <c r="J7" i="14"/>
  <c r="H7" i="14"/>
  <c r="G7" i="14"/>
  <c r="F7" i="14"/>
  <c r="J6" i="14"/>
  <c r="H6" i="14"/>
  <c r="G6" i="14"/>
  <c r="F6" i="14"/>
  <c r="J5" i="14"/>
  <c r="H5" i="14"/>
  <c r="G5" i="14"/>
  <c r="F5" i="14"/>
  <c r="J4" i="14"/>
  <c r="H4" i="14"/>
  <c r="G4" i="14"/>
  <c r="F4" i="14"/>
  <c r="J3" i="14"/>
  <c r="H3" i="14"/>
  <c r="G3" i="14"/>
  <c r="F3" i="14"/>
  <c r="F18" i="13"/>
  <c r="F17" i="13"/>
  <c r="H16" i="13"/>
  <c r="G16" i="13"/>
  <c r="F16" i="13"/>
  <c r="F15" i="13"/>
  <c r="F14" i="13"/>
  <c r="F7" i="13"/>
  <c r="H6" i="13"/>
  <c r="G6" i="13"/>
  <c r="F6" i="13"/>
  <c r="H5" i="13"/>
  <c r="G5" i="13"/>
  <c r="F4" i="13"/>
  <c r="F3" i="13"/>
  <c r="J78" i="10" l="1"/>
  <c r="H78" i="10"/>
  <c r="G78" i="10"/>
  <c r="F78" i="10"/>
  <c r="J53" i="10"/>
  <c r="H53" i="10"/>
  <c r="G53" i="10"/>
  <c r="F53" i="10"/>
  <c r="F20" i="10"/>
  <c r="G20" i="10"/>
  <c r="H20" i="10"/>
  <c r="J20" i="10"/>
  <c r="F140" i="9" l="1"/>
  <c r="F141" i="9"/>
  <c r="E21" i="11"/>
  <c r="F135" i="9"/>
  <c r="E20" i="11"/>
  <c r="F92" i="9"/>
  <c r="F54" i="9"/>
  <c r="F22" i="9"/>
  <c r="F23" i="9"/>
  <c r="F80" i="10" l="1"/>
  <c r="J80" i="10"/>
  <c r="H80" i="10"/>
  <c r="G80" i="10"/>
  <c r="J44" i="10"/>
  <c r="H44" i="10"/>
  <c r="G44" i="10"/>
  <c r="F44" i="10"/>
  <c r="F70" i="10"/>
  <c r="J71" i="10"/>
  <c r="H71" i="10"/>
  <c r="G71" i="10"/>
  <c r="F71" i="10"/>
  <c r="J79" i="10"/>
  <c r="H79" i="10"/>
  <c r="G79" i="10"/>
  <c r="F79" i="10"/>
  <c r="J77" i="10"/>
  <c r="H77" i="10"/>
  <c r="G77" i="10"/>
  <c r="F77" i="10"/>
  <c r="J76" i="10"/>
  <c r="H76" i="10"/>
  <c r="G76" i="10"/>
  <c r="F76" i="10"/>
  <c r="J75" i="10"/>
  <c r="H75" i="10"/>
  <c r="G75" i="10"/>
  <c r="F75" i="10"/>
  <c r="J74" i="10"/>
  <c r="H74" i="10"/>
  <c r="G74" i="10"/>
  <c r="F74" i="10"/>
  <c r="J73" i="10"/>
  <c r="H73" i="10"/>
  <c r="G73" i="10"/>
  <c r="F73" i="10"/>
  <c r="J72" i="10"/>
  <c r="H72" i="10"/>
  <c r="G72" i="10"/>
  <c r="F72" i="10"/>
  <c r="J70" i="10"/>
  <c r="H70" i="10"/>
  <c r="G70" i="10"/>
  <c r="J69" i="10"/>
  <c r="H69" i="10"/>
  <c r="G69" i="10"/>
  <c r="F69" i="10"/>
  <c r="J68" i="10"/>
  <c r="H68" i="10"/>
  <c r="G68" i="10"/>
  <c r="F68" i="10"/>
  <c r="J67" i="10"/>
  <c r="H67" i="10"/>
  <c r="G67" i="10"/>
  <c r="F67" i="10"/>
  <c r="J66" i="10"/>
  <c r="H66" i="10"/>
  <c r="G66" i="10"/>
  <c r="F66" i="10"/>
  <c r="J65" i="10"/>
  <c r="H65" i="10"/>
  <c r="G65" i="10"/>
  <c r="F65" i="10"/>
  <c r="J64" i="10"/>
  <c r="H64" i="10"/>
  <c r="G64" i="10"/>
  <c r="F64" i="10"/>
  <c r="J63" i="10"/>
  <c r="H63" i="10"/>
  <c r="G63" i="10"/>
  <c r="F63" i="10"/>
  <c r="J62" i="10"/>
  <c r="H62" i="10"/>
  <c r="G62" i="10"/>
  <c r="F62" i="10"/>
  <c r="J61" i="10"/>
  <c r="H61" i="10"/>
  <c r="G61" i="10"/>
  <c r="F61" i="10"/>
  <c r="J60" i="10"/>
  <c r="H60" i="10"/>
  <c r="G60" i="10"/>
  <c r="F60" i="10"/>
  <c r="J59" i="10"/>
  <c r="H59" i="10"/>
  <c r="G59" i="10"/>
  <c r="F59" i="10"/>
  <c r="J58" i="10"/>
  <c r="H58" i="10"/>
  <c r="G58" i="10"/>
  <c r="F58" i="10"/>
  <c r="J57" i="10"/>
  <c r="H57" i="10"/>
  <c r="G57" i="10"/>
  <c r="F57" i="10"/>
  <c r="J56" i="10"/>
  <c r="H56" i="10"/>
  <c r="G56" i="10"/>
  <c r="F56" i="10"/>
  <c r="J55" i="10"/>
  <c r="H55" i="10"/>
  <c r="G55" i="10"/>
  <c r="F55" i="10"/>
  <c r="F29" i="10"/>
  <c r="G29" i="10"/>
  <c r="H30" i="10"/>
  <c r="H29" i="10"/>
  <c r="J29" i="10"/>
  <c r="F30" i="10"/>
  <c r="G30" i="10"/>
  <c r="J30" i="10"/>
  <c r="F31" i="10"/>
  <c r="G31" i="10"/>
  <c r="H31" i="10"/>
  <c r="J31" i="10"/>
  <c r="F32" i="10"/>
  <c r="G32" i="10"/>
  <c r="H32" i="10"/>
  <c r="J32" i="10"/>
  <c r="F33" i="10"/>
  <c r="G33" i="10"/>
  <c r="H33" i="10"/>
  <c r="J33" i="10"/>
  <c r="F34" i="10"/>
  <c r="G34" i="10"/>
  <c r="H34" i="10"/>
  <c r="J34" i="10"/>
  <c r="F35" i="10"/>
  <c r="G35" i="10"/>
  <c r="H35" i="10"/>
  <c r="J35" i="10"/>
  <c r="F36" i="10"/>
  <c r="G36" i="10"/>
  <c r="H36" i="10"/>
  <c r="J36" i="10"/>
  <c r="F37" i="10"/>
  <c r="G37" i="10"/>
  <c r="H37" i="10"/>
  <c r="J37" i="10"/>
  <c r="F38" i="10"/>
  <c r="G38" i="10"/>
  <c r="H38" i="10"/>
  <c r="J38" i="10"/>
  <c r="F39" i="10"/>
  <c r="G39" i="10"/>
  <c r="H39" i="10"/>
  <c r="J39" i="10"/>
  <c r="F40" i="10"/>
  <c r="G40" i="10"/>
  <c r="H40" i="10"/>
  <c r="J40" i="10"/>
  <c r="F41" i="10"/>
  <c r="G41" i="10"/>
  <c r="H41" i="10"/>
  <c r="J41" i="10"/>
  <c r="F42" i="10"/>
  <c r="G42" i="10"/>
  <c r="H42" i="10"/>
  <c r="J42" i="10"/>
  <c r="F43" i="10"/>
  <c r="G43" i="10"/>
  <c r="H43" i="10"/>
  <c r="J43" i="10"/>
  <c r="F45" i="10"/>
  <c r="G45" i="10"/>
  <c r="H45" i="10"/>
  <c r="J45" i="10"/>
  <c r="F46" i="10"/>
  <c r="G46" i="10"/>
  <c r="H46" i="10"/>
  <c r="J46" i="10"/>
  <c r="F47" i="10"/>
  <c r="G47" i="10"/>
  <c r="H47" i="10"/>
  <c r="J47" i="10"/>
  <c r="F48" i="10"/>
  <c r="G48" i="10"/>
  <c r="H48" i="10"/>
  <c r="J48" i="10"/>
  <c r="F49" i="10"/>
  <c r="G49" i="10"/>
  <c r="H49" i="10"/>
  <c r="J49" i="10"/>
  <c r="F50" i="10"/>
  <c r="G50" i="10"/>
  <c r="H50" i="10"/>
  <c r="J50" i="10"/>
  <c r="F51" i="10"/>
  <c r="G51" i="10"/>
  <c r="H51" i="10"/>
  <c r="J51" i="10"/>
  <c r="F52" i="10"/>
  <c r="G52" i="10"/>
  <c r="H52" i="10"/>
  <c r="J52" i="10"/>
  <c r="F54" i="10"/>
  <c r="G54" i="10"/>
  <c r="H54" i="10"/>
  <c r="J54" i="10"/>
  <c r="J27" i="10"/>
  <c r="H27" i="10"/>
  <c r="G27" i="10"/>
  <c r="F27" i="10"/>
  <c r="F83" i="9"/>
  <c r="F56" i="9"/>
  <c r="F41" i="9"/>
  <c r="F130" i="9" l="1"/>
  <c r="F118" i="9"/>
  <c r="F91" i="9"/>
  <c r="F61" i="9" l="1"/>
  <c r="E19" i="11" l="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H18" i="9" s="1"/>
  <c r="E5" i="11"/>
  <c r="E4" i="11"/>
  <c r="J4" i="10" l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1" i="10"/>
  <c r="J22" i="10"/>
  <c r="J23" i="10"/>
  <c r="J24" i="10"/>
  <c r="J25" i="10"/>
  <c r="J26" i="10"/>
  <c r="J28" i="10"/>
  <c r="J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1" i="10"/>
  <c r="H22" i="10"/>
  <c r="H23" i="10"/>
  <c r="H24" i="10"/>
  <c r="H25" i="10"/>
  <c r="H26" i="10"/>
  <c r="H28" i="10"/>
  <c r="H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1" i="10"/>
  <c r="G22" i="10"/>
  <c r="G23" i="10"/>
  <c r="G24" i="10"/>
  <c r="G25" i="10"/>
  <c r="G26" i="10"/>
  <c r="G28" i="10"/>
  <c r="G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1" i="10"/>
  <c r="F22" i="10"/>
  <c r="F23" i="10"/>
  <c r="F24" i="10"/>
  <c r="F25" i="10"/>
  <c r="F26" i="10"/>
  <c r="F28" i="10"/>
  <c r="F3" i="10"/>
  <c r="H85" i="9"/>
  <c r="H86" i="9" s="1"/>
  <c r="H87" i="9" s="1"/>
  <c r="H88" i="9" s="1"/>
  <c r="H89" i="9" s="1"/>
  <c r="H90" i="9" s="1"/>
  <c r="H91" i="9" s="1"/>
  <c r="H92" i="9" s="1"/>
  <c r="H106" i="9"/>
  <c r="H107" i="9" s="1"/>
  <c r="H108" i="9" s="1"/>
  <c r="H109" i="9" s="1"/>
  <c r="H110" i="9" s="1"/>
  <c r="H111" i="9" s="1"/>
  <c r="H112" i="9"/>
  <c r="H113" i="9" s="1"/>
  <c r="H114" i="9" s="1"/>
  <c r="H115" i="9" s="1"/>
  <c r="H116" i="9" s="1"/>
  <c r="H117" i="9" s="1"/>
  <c r="H118" i="9" s="1"/>
  <c r="H131" i="9"/>
  <c r="H132" i="9" s="1"/>
  <c r="H133" i="9" s="1"/>
  <c r="H134" i="9" s="1"/>
  <c r="H135" i="9" s="1"/>
  <c r="H136" i="9"/>
  <c r="H137" i="9" s="1"/>
  <c r="H138" i="9" s="1"/>
  <c r="H139" i="9" s="1"/>
  <c r="H140" i="9" s="1"/>
  <c r="H141" i="9" s="1"/>
  <c r="H67" i="9"/>
  <c r="H68" i="9" s="1"/>
  <c r="H69" i="9" s="1"/>
  <c r="H70" i="9" s="1"/>
  <c r="H71" i="9" s="1"/>
  <c r="H72" i="9" s="1"/>
  <c r="H73" i="9" s="1"/>
  <c r="H74" i="9" s="1"/>
  <c r="H75" i="9" s="1"/>
  <c r="F137" i="9"/>
  <c r="F138" i="9"/>
  <c r="F139" i="9"/>
  <c r="G136" i="9"/>
  <c r="G137" i="9" s="1"/>
  <c r="G138" i="9" s="1"/>
  <c r="G139" i="9" s="1"/>
  <c r="G140" i="9" s="1"/>
  <c r="G141" i="9" s="1"/>
  <c r="F136" i="9"/>
  <c r="F132" i="9"/>
  <c r="F133" i="9"/>
  <c r="F134" i="9"/>
  <c r="G131" i="9"/>
  <c r="G132" i="9" s="1"/>
  <c r="G133" i="9" s="1"/>
  <c r="G134" i="9" s="1"/>
  <c r="G135" i="9" s="1"/>
  <c r="F131" i="9"/>
  <c r="F124" i="9"/>
  <c r="F125" i="9"/>
  <c r="F126" i="9"/>
  <c r="F127" i="9"/>
  <c r="F128" i="9"/>
  <c r="F129" i="9"/>
  <c r="H123" i="9"/>
  <c r="H124" i="9" s="1"/>
  <c r="H125" i="9" s="1"/>
  <c r="H126" i="9" s="1"/>
  <c r="H127" i="9" s="1"/>
  <c r="H128" i="9" s="1"/>
  <c r="H129" i="9" s="1"/>
  <c r="H130" i="9" s="1"/>
  <c r="G123" i="9"/>
  <c r="G124" i="9" s="1"/>
  <c r="G125" i="9" s="1"/>
  <c r="G126" i="9" s="1"/>
  <c r="G127" i="9" s="1"/>
  <c r="G128" i="9" s="1"/>
  <c r="G129" i="9" s="1"/>
  <c r="G130" i="9" s="1"/>
  <c r="F123" i="9"/>
  <c r="F113" i="9"/>
  <c r="F114" i="9"/>
  <c r="F115" i="9"/>
  <c r="F116" i="9"/>
  <c r="F117" i="9"/>
  <c r="G112" i="9"/>
  <c r="G113" i="9" s="1"/>
  <c r="G114" i="9" s="1"/>
  <c r="G115" i="9" s="1"/>
  <c r="G116" i="9" s="1"/>
  <c r="G117" i="9" s="1"/>
  <c r="G118" i="9" s="1"/>
  <c r="F112" i="9"/>
  <c r="F107" i="9"/>
  <c r="F108" i="9"/>
  <c r="F109" i="9"/>
  <c r="F110" i="9"/>
  <c r="F111" i="9"/>
  <c r="G106" i="9"/>
  <c r="G107" i="9" s="1"/>
  <c r="G108" i="9" s="1"/>
  <c r="G109" i="9" s="1"/>
  <c r="G110" i="9" s="1"/>
  <c r="G111" i="9" s="1"/>
  <c r="F106" i="9"/>
  <c r="F98" i="9"/>
  <c r="F99" i="9"/>
  <c r="F100" i="9"/>
  <c r="F101" i="9"/>
  <c r="F102" i="9"/>
  <c r="F103" i="9"/>
  <c r="F104" i="9"/>
  <c r="F105" i="9"/>
  <c r="H97" i="9"/>
  <c r="H98" i="9" s="1"/>
  <c r="H99" i="9" s="1"/>
  <c r="H100" i="9" s="1"/>
  <c r="H101" i="9" s="1"/>
  <c r="H102" i="9" s="1"/>
  <c r="H103" i="9" s="1"/>
  <c r="H104" i="9" s="1"/>
  <c r="H105" i="9" s="1"/>
  <c r="G97" i="9"/>
  <c r="G98" i="9" s="1"/>
  <c r="G99" i="9" s="1"/>
  <c r="G100" i="9" s="1"/>
  <c r="G101" i="9" s="1"/>
  <c r="G102" i="9" s="1"/>
  <c r="G103" i="9" s="1"/>
  <c r="G104" i="9" s="1"/>
  <c r="G105" i="9" s="1"/>
  <c r="F97" i="9"/>
  <c r="F86" i="9"/>
  <c r="F87" i="9"/>
  <c r="F88" i="9"/>
  <c r="F89" i="9"/>
  <c r="F90" i="9"/>
  <c r="G85" i="9"/>
  <c r="G86" i="9" s="1"/>
  <c r="G87" i="9" s="1"/>
  <c r="G88" i="9" s="1"/>
  <c r="G89" i="9" s="1"/>
  <c r="G90" i="9" s="1"/>
  <c r="G91" i="9" s="1"/>
  <c r="G92" i="9" s="1"/>
  <c r="F85" i="9"/>
  <c r="F77" i="9"/>
  <c r="F78" i="9"/>
  <c r="F79" i="9"/>
  <c r="F80" i="9"/>
  <c r="F81" i="9"/>
  <c r="F82" i="9"/>
  <c r="F84" i="9"/>
  <c r="H76" i="9"/>
  <c r="H77" i="9" s="1"/>
  <c r="H78" i="9" s="1"/>
  <c r="H79" i="9" s="1"/>
  <c r="H80" i="9" s="1"/>
  <c r="H81" i="9" s="1"/>
  <c r="H82" i="9" s="1"/>
  <c r="H83" i="9" s="1"/>
  <c r="H84" i="9" s="1"/>
  <c r="G76" i="9"/>
  <c r="G77" i="9" s="1"/>
  <c r="G78" i="9" s="1"/>
  <c r="G79" i="9" s="1"/>
  <c r="G80" i="9" s="1"/>
  <c r="G81" i="9" s="1"/>
  <c r="G82" i="9" s="1"/>
  <c r="G83" i="9" s="1"/>
  <c r="G84" i="9" s="1"/>
  <c r="F76" i="9"/>
  <c r="F68" i="9"/>
  <c r="F69" i="9"/>
  <c r="F70" i="9"/>
  <c r="F71" i="9"/>
  <c r="F72" i="9"/>
  <c r="F73" i="9"/>
  <c r="F74" i="9"/>
  <c r="F75" i="9"/>
  <c r="G67" i="9"/>
  <c r="G68" i="9" s="1"/>
  <c r="G69" i="9" s="1"/>
  <c r="G70" i="9" s="1"/>
  <c r="G71" i="9" s="1"/>
  <c r="G72" i="9" s="1"/>
  <c r="G73" i="9" s="1"/>
  <c r="G74" i="9" s="1"/>
  <c r="G75" i="9" s="1"/>
  <c r="F67" i="9"/>
  <c r="F59" i="9"/>
  <c r="F60" i="9"/>
  <c r="G58" i="9"/>
  <c r="G59" i="9" s="1"/>
  <c r="G60" i="9" s="1"/>
  <c r="F58" i="9"/>
  <c r="F57" i="9"/>
  <c r="G55" i="9"/>
  <c r="G56" i="9" s="1"/>
  <c r="G57" i="9" s="1"/>
  <c r="F55" i="9"/>
  <c r="H48" i="9"/>
  <c r="H49" i="9" s="1"/>
  <c r="H50" i="9" s="1"/>
  <c r="H51" i="9" s="1"/>
  <c r="H52" i="9" s="1"/>
  <c r="H53" i="9" s="1"/>
  <c r="H54" i="9" s="1"/>
  <c r="G48" i="9"/>
  <c r="G49" i="9" s="1"/>
  <c r="G50" i="9" s="1"/>
  <c r="G51" i="9" s="1"/>
  <c r="G52" i="9" s="1"/>
  <c r="G53" i="9" s="1"/>
  <c r="G54" i="9" s="1"/>
  <c r="F49" i="9"/>
  <c r="F50" i="9"/>
  <c r="F51" i="9"/>
  <c r="F52" i="9"/>
  <c r="F53" i="9"/>
  <c r="F48" i="9"/>
  <c r="G39" i="9"/>
  <c r="G36" i="9"/>
  <c r="G37" i="9" s="1"/>
  <c r="G38" i="9" s="1"/>
  <c r="G18" i="9"/>
  <c r="G19" i="9" s="1"/>
  <c r="G20" i="9" s="1"/>
  <c r="G21" i="9" s="1"/>
  <c r="G22" i="9" s="1"/>
  <c r="G23" i="9" s="1"/>
  <c r="H58" i="9"/>
  <c r="H59" i="9" s="1"/>
  <c r="H60" i="9" s="1"/>
  <c r="H55" i="9"/>
  <c r="H56" i="9" s="1"/>
  <c r="H57" i="9" s="1"/>
  <c r="H39" i="9"/>
  <c r="H36" i="9"/>
  <c r="H37" i="9" s="1"/>
  <c r="H38" i="9" s="1"/>
  <c r="H29" i="9"/>
  <c r="H30" i="9" s="1"/>
  <c r="H31" i="9" s="1"/>
  <c r="H32" i="9" s="1"/>
  <c r="H33" i="9" s="1"/>
  <c r="H34" i="9" s="1"/>
  <c r="H35" i="9" s="1"/>
  <c r="H19" i="9"/>
  <c r="H20" i="9" s="1"/>
  <c r="H21" i="9" s="1"/>
  <c r="H22" i="9" s="1"/>
  <c r="H23" i="9" s="1"/>
  <c r="H12" i="9"/>
  <c r="H13" i="9" s="1"/>
  <c r="H14" i="9" s="1"/>
  <c r="H15" i="9" s="1"/>
  <c r="H16" i="9" s="1"/>
  <c r="H17" i="9" s="1"/>
  <c r="H3" i="9"/>
  <c r="H4" i="9" s="1"/>
  <c r="H5" i="9" s="1"/>
  <c r="H6" i="9" s="1"/>
  <c r="H7" i="9" s="1"/>
  <c r="H8" i="9" s="1"/>
  <c r="H9" i="9" s="1"/>
  <c r="H10" i="9" s="1"/>
  <c r="H11" i="9" s="1"/>
  <c r="G12" i="9"/>
  <c r="G13" i="9" s="1"/>
  <c r="G14" i="9" s="1"/>
  <c r="G15" i="9" s="1"/>
  <c r="G16" i="9" s="1"/>
  <c r="G17" i="9" s="1"/>
  <c r="F3" i="9"/>
  <c r="F4" i="9"/>
  <c r="F5" i="9"/>
  <c r="G4" i="9"/>
  <c r="G5" i="9" s="1"/>
  <c r="G6" i="9" s="1"/>
  <c r="G7" i="9" s="1"/>
  <c r="G8" i="9" s="1"/>
  <c r="G9" i="9" s="1"/>
  <c r="G10" i="9" s="1"/>
  <c r="G11" i="9" s="1"/>
  <c r="G29" i="9"/>
  <c r="G30" i="9" s="1"/>
  <c r="G31" i="9" s="1"/>
  <c r="G32" i="9" s="1"/>
  <c r="G33" i="9" s="1"/>
  <c r="G34" i="9" s="1"/>
  <c r="G35" i="9" s="1"/>
  <c r="F40" i="9"/>
  <c r="F42" i="9"/>
  <c r="F39" i="9"/>
  <c r="F37" i="9"/>
  <c r="F38" i="9"/>
  <c r="F36" i="9"/>
  <c r="F30" i="9"/>
  <c r="F31" i="9"/>
  <c r="F32" i="9"/>
  <c r="F33" i="9"/>
  <c r="F34" i="9"/>
  <c r="F35" i="9"/>
  <c r="F29" i="9"/>
  <c r="F19" i="9"/>
  <c r="F20" i="9"/>
  <c r="F21" i="9"/>
  <c r="F18" i="9"/>
  <c r="F13" i="9"/>
  <c r="F14" i="9"/>
  <c r="F15" i="9"/>
  <c r="F16" i="9"/>
  <c r="F17" i="9"/>
  <c r="F12" i="9"/>
  <c r="F6" i="9"/>
  <c r="F7" i="9"/>
  <c r="F8" i="9"/>
  <c r="F9" i="9"/>
  <c r="F10" i="9"/>
  <c r="F11" i="9"/>
  <c r="H40" i="9" l="1"/>
  <c r="H41" i="9" s="1"/>
  <c r="H42" i="9" s="1"/>
  <c r="G40" i="9"/>
  <c r="G41" i="9" s="1"/>
  <c r="G42" i="9" s="1"/>
  <c r="G61" i="9"/>
  <c r="H61" i="9"/>
</calcChain>
</file>

<file path=xl/sharedStrings.xml><?xml version="1.0" encoding="utf-8"?>
<sst xmlns="http://schemas.openxmlformats.org/spreadsheetml/2006/main" count="1200" uniqueCount="368">
  <si>
    <t>校名</t>
    <phoneticPr fontId="1" type="noConversion"/>
  </si>
  <si>
    <t>組別</t>
    <phoneticPr fontId="1" type="noConversion"/>
  </si>
  <si>
    <t>上台序號</t>
    <phoneticPr fontId="1" type="noConversion"/>
  </si>
  <si>
    <t>姓名</t>
    <phoneticPr fontId="1" type="noConversion"/>
  </si>
  <si>
    <t>項目</t>
    <phoneticPr fontId="1" type="noConversion"/>
  </si>
  <si>
    <t>抽題時間</t>
    <phoneticPr fontId="1" type="noConversion"/>
  </si>
  <si>
    <t>上台時間</t>
    <phoneticPr fontId="1" type="noConversion"/>
  </si>
  <si>
    <t>報到時間</t>
    <phoneticPr fontId="1" type="noConversion"/>
  </si>
  <si>
    <t>領隊報到</t>
  </si>
  <si>
    <t>比賽項目</t>
  </si>
  <si>
    <t>抽題</t>
  </si>
  <si>
    <t>比賽時間</t>
  </si>
  <si>
    <t>地點</t>
  </si>
  <si>
    <t>備註</t>
  </si>
  <si>
    <t>國語演說(學生組)</t>
  </si>
  <si>
    <t>起</t>
  </si>
  <si>
    <t>~</t>
  </si>
  <si>
    <t>國語演說(教師組)</t>
  </si>
  <si>
    <t>登台前30分鐘抽題</t>
  </si>
  <si>
    <t>國語演說(社會組)</t>
  </si>
  <si>
    <t>閩南語演說(學生組)</t>
  </si>
  <si>
    <t>閩南語演說(教師組)</t>
  </si>
  <si>
    <t>閩南語演說(社會組)</t>
  </si>
  <si>
    <t>客家語演說(學生組)</t>
  </si>
  <si>
    <t>客家語演說(教師組)</t>
  </si>
  <si>
    <t>客家語演說(社會組)</t>
  </si>
  <si>
    <t>國語朗讀(學生組)</t>
  </si>
  <si>
    <t>登台前8分鐘抽題</t>
  </si>
  <si>
    <t>國語朗讀(教師組)</t>
  </si>
  <si>
    <t>國語朗讀(社會組)</t>
  </si>
  <si>
    <t>閩南語朗讀(學生組)</t>
  </si>
  <si>
    <t>閩南語朗讀(教師組)</t>
  </si>
  <si>
    <t>閩南語朗讀(社會組)</t>
  </si>
  <si>
    <t>客家語朗讀(學生組)</t>
  </si>
  <si>
    <t>客家語朗讀(教師組)</t>
  </si>
  <si>
    <t>客家語朗讀(社會組)</t>
  </si>
  <si>
    <t>作文（90分）</t>
  </si>
  <si>
    <t>入場</t>
  </si>
  <si>
    <t>成績公佈</t>
  </si>
  <si>
    <t>頒獎</t>
  </si>
  <si>
    <t>注意事項：</t>
  </si>
  <si>
    <t>1.請參賽者提早到比賽場地報到，演說請於登台前30分鐘抽題，朗讀登台前8分鐘抽題</t>
    <phoneticPr fontId="1" type="noConversion"/>
  </si>
  <si>
    <t xml:space="preserve">  ，每人朗讀4分鐘。</t>
    <phoneticPr fontId="1" type="noConversion"/>
  </si>
  <si>
    <t>2.注音、寫字、作文競賽開始五分鐘後即不得入場，演說、朗讀二項叫號三次不出場，</t>
    <phoneticPr fontId="1" type="noConversion"/>
  </si>
  <si>
    <t xml:space="preserve">  即以棄權論。</t>
    <phoneticPr fontId="1" type="noConversion"/>
  </si>
  <si>
    <t>報到時間</t>
    <phoneticPr fontId="1" type="noConversion"/>
  </si>
  <si>
    <t>比賽時間</t>
    <phoneticPr fontId="1" type="noConversion"/>
  </si>
  <si>
    <t>入場時間</t>
    <phoneticPr fontId="1" type="noConversion"/>
  </si>
  <si>
    <t>~</t>
    <phoneticPr fontId="1" type="noConversion"/>
  </si>
  <si>
    <t>2.每人準備時間30分鐘（依工作人員叫號抽題並至預備席靜候叫號登台，叫號出場不到以棄權論）。</t>
    <phoneticPr fontId="1" type="noConversion"/>
  </si>
  <si>
    <t>1.比賽進行組別順序：學生組→教師組→社會組。</t>
    <phoneticPr fontId="1" type="noConversion"/>
  </si>
  <si>
    <t>3.每人使用時間：學生組4~5分鐘、教師組7~8分鐘、社會組5~6分鐘。</t>
    <phoneticPr fontId="1" type="noConversion"/>
  </si>
  <si>
    <t>備註</t>
    <phoneticPr fontId="1" type="noConversion"/>
  </si>
  <si>
    <t>演說比賽說明事項：</t>
    <phoneticPr fontId="1" type="noConversion"/>
  </si>
  <si>
    <t>朗讀比賽說明事項：</t>
    <phoneticPr fontId="1" type="noConversion"/>
  </si>
  <si>
    <t>2.每人準備時間8分鐘（依工作人員叫號抽題並至預備席靜候叫號登台，叫號出場不到以棄權論）。</t>
    <phoneticPr fontId="1" type="noConversion"/>
  </si>
  <si>
    <t>序號</t>
    <phoneticPr fontId="1" type="noConversion"/>
  </si>
  <si>
    <t>各校請派代表簽到，領取行政人員及學生餐盒。</t>
    <phoneticPr fontId="1" type="noConversion"/>
  </si>
  <si>
    <t>即時公佈</t>
    <phoneticPr fontId="1" type="noConversion"/>
  </si>
  <si>
    <t>學生組</t>
  </si>
  <si>
    <t>國語演說</t>
  </si>
  <si>
    <t>教師組</t>
  </si>
  <si>
    <t>社會組</t>
  </si>
  <si>
    <t>閩南語演說</t>
  </si>
  <si>
    <t>客家語演說</t>
  </si>
  <si>
    <t>國語朗讀</t>
  </si>
  <si>
    <t>閩南語朗讀</t>
  </si>
  <si>
    <t>客家語朗讀</t>
  </si>
  <si>
    <t>作文</t>
  </si>
  <si>
    <t>字音字形</t>
  </si>
  <si>
    <t>寫字</t>
  </si>
  <si>
    <t>3.為使比賽順利進行，除選手、評審、工作人員外，禁止其他人員進入二樓。</t>
    <phoneticPr fontId="1" type="noConversion"/>
  </si>
  <si>
    <t>客家語字音字形(15分)</t>
    <phoneticPr fontId="1" type="noConversion"/>
  </si>
  <si>
    <t>2-1教室</t>
    <phoneticPr fontId="1" type="noConversion"/>
  </si>
  <si>
    <t>學生組</t>
    <phoneticPr fontId="1" type="noConversion"/>
  </si>
  <si>
    <t>作文</t>
    <phoneticPr fontId="1" type="noConversion"/>
  </si>
  <si>
    <t>學生組</t>
    <phoneticPr fontId="1" type="noConversion"/>
  </si>
  <si>
    <t>客語字音字形</t>
    <phoneticPr fontId="1" type="noConversion"/>
  </si>
  <si>
    <t>教師組</t>
    <phoneticPr fontId="1" type="noConversion"/>
  </si>
  <si>
    <t>閩語字音字形</t>
    <phoneticPr fontId="1" type="noConversion"/>
  </si>
  <si>
    <t>八德區語文競賽場地報到、比賽時間流程暨說明事項</t>
    <phoneticPr fontId="1" type="noConversion"/>
  </si>
  <si>
    <t>本校穿堂</t>
    <phoneticPr fontId="1" type="noConversion"/>
  </si>
  <si>
    <t>2-3教室</t>
    <phoneticPr fontId="1" type="noConversion"/>
  </si>
  <si>
    <t>2-5教室</t>
    <phoneticPr fontId="1" type="noConversion"/>
  </si>
  <si>
    <t>2-9教室</t>
    <phoneticPr fontId="1" type="noConversion"/>
  </si>
  <si>
    <t>3-3教室</t>
    <phoneticPr fontId="1" type="noConversion"/>
  </si>
  <si>
    <t>3-5教室</t>
    <phoneticPr fontId="1" type="noConversion"/>
  </si>
  <si>
    <t>5-2教室</t>
    <phoneticPr fontId="1" type="noConversion"/>
  </si>
  <si>
    <t>四樓
圖書室</t>
    <phoneticPr fontId="1" type="noConversion"/>
  </si>
  <si>
    <t>寫字（50分）</t>
    <phoneticPr fontId="1" type="noConversion"/>
  </si>
  <si>
    <t>活動中心</t>
    <phoneticPr fontId="1" type="noConversion"/>
  </si>
  <si>
    <t>活動中心</t>
    <phoneticPr fontId="1" type="noConversion"/>
  </si>
  <si>
    <t>07:30~08:10</t>
    <phoneticPr fontId="1" type="noConversion"/>
  </si>
  <si>
    <t xml:space="preserve"> </t>
    <phoneticPr fontId="1" type="noConversion"/>
  </si>
  <si>
    <t>※ 各組各項比賽前三名。
※ 前三名指導老師獎狀。
※ 頒發團體獎前三名。</t>
    <phoneticPr fontId="1" type="noConversion"/>
  </si>
  <si>
    <t>三組同時進行</t>
    <phoneticPr fontId="1" type="noConversion"/>
  </si>
  <si>
    <t>字音字形(10分)</t>
    <phoneticPr fontId="1" type="noConversion"/>
  </si>
  <si>
    <t>閩南語字音字形（15分）</t>
    <phoneticPr fontId="1" type="noConversion"/>
  </si>
  <si>
    <t>比賽教室報到時間</t>
    <phoneticPr fontId="1" type="noConversion"/>
  </si>
  <si>
    <t>12：00~12：30</t>
    <phoneticPr fontId="1" type="noConversion"/>
  </si>
  <si>
    <t>社會組</t>
    <phoneticPr fontId="1" type="noConversion"/>
  </si>
  <si>
    <t>教師組</t>
    <phoneticPr fontId="1" type="noConversion"/>
  </si>
  <si>
    <t>字音字形</t>
    <phoneticPr fontId="1" type="noConversion"/>
  </si>
  <si>
    <t>教師組</t>
    <phoneticPr fontId="1" type="noConversion"/>
  </si>
  <si>
    <t>學生組</t>
    <phoneticPr fontId="1" type="noConversion"/>
  </si>
  <si>
    <t>4.第一時間按鈴（一短聲）提示，第二時間按鈴（一長聲）請儘速下台。</t>
    <phoneticPr fontId="1" type="noConversion"/>
  </si>
  <si>
    <t>3.每人使用時間：各組均為4分鐘，上台就位即開始計時，時間到工作人員按鈴（一長聲），請儘速下台。</t>
    <phoneticPr fontId="1" type="noConversion"/>
  </si>
  <si>
    <t>3.每人使用時間：各組均為4分鐘，上台就位即開始計時，時間到工作人員按鈴（一長聲），請儘速下台。</t>
    <phoneticPr fontId="1" type="noConversion"/>
  </si>
  <si>
    <t>3.每人使用時間：各組均為4分鐘，上台就位即開始計時，時間到工作人員按鈴（一長聲），請儘速下台。</t>
    <phoneticPr fontId="1" type="noConversion"/>
  </si>
  <si>
    <t>登台前8分鐘抽題</t>
    <phoneticPr fontId="1" type="noConversion"/>
  </si>
  <si>
    <t>~</t>
    <phoneticPr fontId="1" type="noConversion"/>
  </si>
  <si>
    <t>白若凡</t>
  </si>
  <si>
    <t>趙芸蔚</t>
  </si>
  <si>
    <t>李碧月</t>
  </si>
  <si>
    <t>蔡章琦</t>
  </si>
  <si>
    <t>蕭任玄</t>
  </si>
  <si>
    <t>呂金鳳</t>
  </si>
  <si>
    <t>劉沁昀</t>
  </si>
  <si>
    <t>盧百榆</t>
  </si>
  <si>
    <t>翁伊箴</t>
  </si>
  <si>
    <t>柯又瑄</t>
  </si>
  <si>
    <t>呂家穎</t>
  </si>
  <si>
    <t>林恩沛</t>
  </si>
  <si>
    <t>李國睿</t>
  </si>
  <si>
    <t>黃家瑩</t>
  </si>
  <si>
    <t>林小絢</t>
  </si>
  <si>
    <t>徐美惠</t>
  </si>
  <si>
    <t>李士豪</t>
  </si>
  <si>
    <t>呂蘭婷</t>
  </si>
  <si>
    <t>李佳興</t>
  </si>
  <si>
    <t>林映慈</t>
  </si>
  <si>
    <t>葉秋圓</t>
  </si>
  <si>
    <t>茄苳國小</t>
    <phoneticPr fontId="1" type="noConversion"/>
  </si>
  <si>
    <t>霄裡國小</t>
    <phoneticPr fontId="1" type="noConversion"/>
  </si>
  <si>
    <t>大忠國小</t>
    <phoneticPr fontId="1" type="noConversion"/>
  </si>
  <si>
    <t>大安國小</t>
    <phoneticPr fontId="1" type="noConversion"/>
  </si>
  <si>
    <t>八德國小</t>
    <phoneticPr fontId="1" type="noConversion"/>
  </si>
  <si>
    <t>大成國小</t>
    <phoneticPr fontId="1" type="noConversion"/>
  </si>
  <si>
    <t>廣興國小</t>
    <phoneticPr fontId="1" type="noConversion"/>
  </si>
  <si>
    <t>瑞豐國小</t>
    <phoneticPr fontId="1" type="noConversion"/>
  </si>
  <si>
    <t>大成國小</t>
    <phoneticPr fontId="1" type="noConversion"/>
  </si>
  <si>
    <t>大忠國小</t>
    <phoneticPr fontId="1" type="noConversion"/>
  </si>
  <si>
    <t>八德國小</t>
    <phoneticPr fontId="1" type="noConversion"/>
  </si>
  <si>
    <t>霄裡國小</t>
    <phoneticPr fontId="1" type="noConversion"/>
  </si>
  <si>
    <t>大勇國小</t>
    <phoneticPr fontId="1" type="noConversion"/>
  </si>
  <si>
    <t>大勇國小</t>
    <phoneticPr fontId="1" type="noConversion"/>
  </si>
  <si>
    <t>徐秉宏</t>
  </si>
  <si>
    <t>彭禾菘</t>
  </si>
  <si>
    <t>倪智瑗</t>
  </si>
  <si>
    <t>陳玟萱</t>
  </si>
  <si>
    <t>吳楷彥</t>
  </si>
  <si>
    <t>曾英睿</t>
  </si>
  <si>
    <t>邱柏源</t>
  </si>
  <si>
    <t>陳俊傑</t>
  </si>
  <si>
    <t>郭喬智</t>
  </si>
  <si>
    <t>王獻儀</t>
  </si>
  <si>
    <t>呂尚龍</t>
  </si>
  <si>
    <t>李瑜甄</t>
  </si>
  <si>
    <t>林淑鈴</t>
  </si>
  <si>
    <t>徐惠珍</t>
  </si>
  <si>
    <t>黃詩穎</t>
  </si>
  <si>
    <t>劉沛諄</t>
  </si>
  <si>
    <t>傅珮珊</t>
  </si>
  <si>
    <t>魏立名</t>
  </si>
  <si>
    <t>楊可萱</t>
  </si>
  <si>
    <t>李其諭</t>
  </si>
  <si>
    <t>陳宥方</t>
  </si>
  <si>
    <t>黃瑞峰</t>
  </si>
  <si>
    <t>蔡逸凡</t>
  </si>
  <si>
    <t>陳政鴻</t>
  </si>
  <si>
    <t>蘇依凌</t>
  </si>
  <si>
    <t>許嘉真</t>
  </si>
  <si>
    <t>李秀梅</t>
  </si>
  <si>
    <t>胡春玉</t>
  </si>
  <si>
    <t>八德國中</t>
    <phoneticPr fontId="1" type="noConversion"/>
  </si>
  <si>
    <t>邱唯瑄</t>
  </si>
  <si>
    <t>王嘉鎂</t>
  </si>
  <si>
    <t>許恣綺</t>
  </si>
  <si>
    <t>邱予書</t>
  </si>
  <si>
    <t>廖書妘</t>
  </si>
  <si>
    <t>黃于甄</t>
  </si>
  <si>
    <t>黃小麥</t>
  </si>
  <si>
    <t>黃子綾</t>
  </si>
  <si>
    <t>杜承栩</t>
  </si>
  <si>
    <t>陳思穎</t>
  </si>
  <si>
    <t>李雅筑</t>
  </si>
  <si>
    <t>張莘苡</t>
  </si>
  <si>
    <t>蕭伊婷</t>
  </si>
  <si>
    <t>毛心茹</t>
  </si>
  <si>
    <t>劉享貞</t>
  </si>
  <si>
    <t>陳怡靜</t>
  </si>
  <si>
    <t>李孟穎</t>
  </si>
  <si>
    <t>鞠家珍</t>
  </si>
  <si>
    <t>大忠國小</t>
    <phoneticPr fontId="1" type="noConversion"/>
  </si>
  <si>
    <t>茄苳國小</t>
    <phoneticPr fontId="1" type="noConversion"/>
  </si>
  <si>
    <t>大成國小</t>
    <phoneticPr fontId="1" type="noConversion"/>
  </si>
  <si>
    <t>瑞豐國小</t>
    <phoneticPr fontId="1" type="noConversion"/>
  </si>
  <si>
    <t>大勇國小</t>
    <phoneticPr fontId="1" type="noConversion"/>
  </si>
  <si>
    <t>大安國小</t>
    <phoneticPr fontId="1" type="noConversion"/>
  </si>
  <si>
    <t>霄裡國小</t>
    <phoneticPr fontId="1" type="noConversion"/>
  </si>
  <si>
    <t>廣興國小</t>
    <phoneticPr fontId="1" type="noConversion"/>
  </si>
  <si>
    <t>八德國小</t>
    <phoneticPr fontId="1" type="noConversion"/>
  </si>
  <si>
    <t>葉盈秀</t>
  </si>
  <si>
    <t>華彥萍</t>
  </si>
  <si>
    <t>曾慧宜</t>
  </si>
  <si>
    <t>徐麗卿</t>
  </si>
  <si>
    <t>柯乃心</t>
  </si>
  <si>
    <t>林晏慈</t>
  </si>
  <si>
    <t>楊辭筠</t>
  </si>
  <si>
    <t>許雅惠</t>
  </si>
  <si>
    <t>鄭鈺立</t>
  </si>
  <si>
    <t>李庭芳</t>
  </si>
  <si>
    <t>楊佳榛</t>
  </si>
  <si>
    <t>曲苡廷</t>
  </si>
  <si>
    <t>王薇婷</t>
  </si>
  <si>
    <t>李勝翔</t>
  </si>
  <si>
    <t>黃凱翔</t>
  </si>
  <si>
    <t>吳采霓</t>
  </si>
  <si>
    <t>王芯亞</t>
  </si>
  <si>
    <t>大成國小</t>
    <phoneticPr fontId="1" type="noConversion"/>
  </si>
  <si>
    <t>陳淑貞</t>
  </si>
  <si>
    <t>葉婷今</t>
  </si>
  <si>
    <t>董慧芳</t>
  </si>
  <si>
    <t>楊鳳純</t>
  </si>
  <si>
    <t>陳秀蜜</t>
  </si>
  <si>
    <t>蘇容示</t>
  </si>
  <si>
    <t>賴月文</t>
  </si>
  <si>
    <t>孫祿英</t>
  </si>
  <si>
    <t>呂金蓮</t>
  </si>
  <si>
    <t>林妮君</t>
  </si>
  <si>
    <t>吳鳳琴</t>
  </si>
  <si>
    <t>謝秋燕</t>
  </si>
  <si>
    <t>黃淑卿</t>
  </si>
  <si>
    <t>張詠淳</t>
  </si>
  <si>
    <t>何佳芸</t>
  </si>
  <si>
    <t>胡語筑</t>
  </si>
  <si>
    <t>賴施妤</t>
  </si>
  <si>
    <t>徐元蒂</t>
  </si>
  <si>
    <t>莊子瀅</t>
  </si>
  <si>
    <t>廖卉婷</t>
  </si>
  <si>
    <t>彭芮筑</t>
  </si>
  <si>
    <t>吳嘉翔</t>
  </si>
  <si>
    <t>范瀞文</t>
  </si>
  <si>
    <t>葉鳳娟</t>
  </si>
  <si>
    <t>陳京妤</t>
  </si>
  <si>
    <t>曾軼凡</t>
  </si>
  <si>
    <t>鍾愷麗</t>
  </si>
  <si>
    <t>徐明珠</t>
  </si>
  <si>
    <t>田益欣</t>
  </si>
  <si>
    <t>黎萬民</t>
  </si>
  <si>
    <t>吳誠悠</t>
  </si>
  <si>
    <t>鄧鳳綢</t>
  </si>
  <si>
    <t>黃亮瑛</t>
  </si>
  <si>
    <t>王雅君</t>
  </si>
  <si>
    <t>賴秉澤</t>
  </si>
  <si>
    <t>林品辰</t>
  </si>
  <si>
    <t>陳冠廷</t>
  </si>
  <si>
    <t>李品璇</t>
  </si>
  <si>
    <t>何延昇</t>
  </si>
  <si>
    <t>何嘉珍</t>
  </si>
  <si>
    <t>林子尹</t>
  </si>
  <si>
    <t>董巧瑜</t>
  </si>
  <si>
    <t>王雋儀</t>
  </si>
  <si>
    <t>張家箏</t>
  </si>
  <si>
    <t>鍾惠雯</t>
  </si>
  <si>
    <t>林旻潔</t>
  </si>
  <si>
    <t>謝祥煒</t>
  </si>
  <si>
    <t>陳妤姍</t>
  </si>
  <si>
    <t>陳佳慧</t>
  </si>
  <si>
    <t>林玉琴</t>
  </si>
  <si>
    <t>大成國小</t>
    <phoneticPr fontId="1" type="noConversion"/>
  </si>
  <si>
    <t>徐啟翔</t>
  </si>
  <si>
    <t>林錫邦</t>
  </si>
  <si>
    <t>林宛容</t>
  </si>
  <si>
    <t>林世駿</t>
  </si>
  <si>
    <t>黎印敔</t>
  </si>
  <si>
    <t>袁志雄</t>
  </si>
  <si>
    <t>葉嘉修</t>
  </si>
  <si>
    <t>邱禹僑</t>
  </si>
  <si>
    <t>李芷妍</t>
  </si>
  <si>
    <t>陳莉閔</t>
  </si>
  <si>
    <t>劉鎮瑜</t>
  </si>
  <si>
    <t>施姸安</t>
  </si>
  <si>
    <t>游昀安</t>
  </si>
  <si>
    <t>陳齊佑</t>
  </si>
  <si>
    <t>王柏皓</t>
  </si>
  <si>
    <t>黃煦恩</t>
  </si>
  <si>
    <t>張瑞竹</t>
  </si>
  <si>
    <t>霄裡國小</t>
    <phoneticPr fontId="1" type="noConversion"/>
  </si>
  <si>
    <t>大勇國小</t>
    <phoneticPr fontId="1" type="noConversion"/>
  </si>
  <si>
    <t>大忠國小</t>
    <phoneticPr fontId="1" type="noConversion"/>
  </si>
  <si>
    <t>廣興國小</t>
    <phoneticPr fontId="1" type="noConversion"/>
  </si>
  <si>
    <t>大成國小</t>
    <phoneticPr fontId="1" type="noConversion"/>
  </si>
  <si>
    <t>茄苳國小</t>
    <phoneticPr fontId="1" type="noConversion"/>
  </si>
  <si>
    <t>八德國小</t>
    <phoneticPr fontId="1" type="noConversion"/>
  </si>
  <si>
    <t>大安國小</t>
    <phoneticPr fontId="1" type="noConversion"/>
  </si>
  <si>
    <t>黃華玉</t>
  </si>
  <si>
    <t>朱偉銘</t>
  </si>
  <si>
    <t>林湘芬</t>
  </si>
  <si>
    <t>呂雅麗</t>
  </si>
  <si>
    <t>馬文馨</t>
  </si>
  <si>
    <t>林志英</t>
  </si>
  <si>
    <t>扶欣榮</t>
  </si>
  <si>
    <t>池玉林</t>
  </si>
  <si>
    <t>瑞豐國小</t>
    <phoneticPr fontId="1" type="noConversion"/>
  </si>
  <si>
    <t>吳敏男</t>
  </si>
  <si>
    <t>林義程</t>
  </si>
  <si>
    <t>蕭聿嵐</t>
  </si>
  <si>
    <t>林永河</t>
  </si>
  <si>
    <t>張竣翔</t>
  </si>
  <si>
    <t>劉浩辰</t>
  </si>
  <si>
    <t>鄭凱鴻</t>
  </si>
  <si>
    <t>謝美玲</t>
  </si>
  <si>
    <t>李宇鎮</t>
  </si>
  <si>
    <t>茄苳國小</t>
    <phoneticPr fontId="1" type="noConversion"/>
  </si>
  <si>
    <t>八德國中</t>
    <phoneticPr fontId="1" type="noConversion"/>
  </si>
  <si>
    <t>廣興國小</t>
    <phoneticPr fontId="1" type="noConversion"/>
  </si>
  <si>
    <t>劉宸綱</t>
  </si>
  <si>
    <t>簡辰祐</t>
  </si>
  <si>
    <t>顏子僑</t>
  </si>
  <si>
    <t>李訓學</t>
  </si>
  <si>
    <t>姚懿典</t>
  </si>
  <si>
    <t>宋語真</t>
  </si>
  <si>
    <t>江仁豪</t>
  </si>
  <si>
    <t>吳宥宏</t>
  </si>
  <si>
    <t>蕭雅婷</t>
  </si>
  <si>
    <t>張筱玲</t>
  </si>
  <si>
    <t>林淑芳</t>
  </si>
  <si>
    <t>簡靖文</t>
  </si>
  <si>
    <t>藍令筑</t>
  </si>
  <si>
    <t>鍾翔宜</t>
  </si>
  <si>
    <t>楊惠甄</t>
  </si>
  <si>
    <t>李佳蒨</t>
  </si>
  <si>
    <t>江靜茹</t>
  </si>
  <si>
    <t>陳鼎汝</t>
  </si>
  <si>
    <t>蔡雅芬</t>
  </si>
  <si>
    <t>王懷謙</t>
  </si>
  <si>
    <t>李雨柔</t>
  </si>
  <si>
    <t>邱斐雯</t>
  </si>
  <si>
    <t>楊齊穎</t>
  </si>
  <si>
    <t>劉曉俐</t>
  </si>
  <si>
    <t>王惠美</t>
  </si>
  <si>
    <t>陳麗君</t>
  </si>
  <si>
    <t>羅素如</t>
  </si>
  <si>
    <t>歐陽熠</t>
  </si>
  <si>
    <t>楊碧珠</t>
  </si>
  <si>
    <t>林美芬</t>
  </si>
  <si>
    <t>陳肇遠</t>
  </si>
  <si>
    <t>嘉揚婕瑀</t>
  </si>
  <si>
    <t>徐丞佑</t>
  </si>
  <si>
    <t>黃苡瑄</t>
  </si>
  <si>
    <t>游世薇</t>
  </si>
  <si>
    <t>楊智雄</t>
  </si>
  <si>
    <t>林欣怡</t>
  </si>
  <si>
    <t>茄苳國小</t>
    <phoneticPr fontId="1" type="noConversion"/>
  </si>
  <si>
    <t>八德區語文競賽場地報到、比賽時間流程暨說明事項</t>
    <phoneticPr fontId="1" type="noConversion"/>
  </si>
  <si>
    <t>地點</t>
    <phoneticPr fontId="1" type="noConversion"/>
  </si>
  <si>
    <t>2-1教室</t>
    <phoneticPr fontId="1" type="noConversion"/>
  </si>
  <si>
    <t>2-3教室</t>
    <phoneticPr fontId="1" type="noConversion"/>
  </si>
  <si>
    <t>2-5教室</t>
    <phoneticPr fontId="1" type="noConversion"/>
  </si>
  <si>
    <t>八德區語文競賽場地報到、比賽時間流程暨說明事項 (大成國小)</t>
    <phoneticPr fontId="1" type="noConversion"/>
  </si>
  <si>
    <t>2-9教室</t>
    <phoneticPr fontId="1" type="noConversion"/>
  </si>
  <si>
    <t>3-3教室</t>
    <phoneticPr fontId="1" type="noConversion"/>
  </si>
  <si>
    <t>3-5教室</t>
    <phoneticPr fontId="1" type="noConversion"/>
  </si>
  <si>
    <t>5-2教室</t>
    <phoneticPr fontId="1" type="noConversion"/>
  </si>
  <si>
    <t>四樓圖書室</t>
    <phoneticPr fontId="1" type="noConversion"/>
  </si>
  <si>
    <t>7天</t>
    <phoneticPr fontId="1" type="noConversion"/>
  </si>
  <si>
    <t>桃園市八德區108年度語文競賽活動流程總表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</si>
</sst>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;@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3"/>
      <color theme="1"/>
      <name val="標楷體"/>
      <family val="4"/>
      <charset val="136"/>
    </font>
    <font>
      <sz val="13"/>
      <color theme="1"/>
      <name val="新細明體"/>
      <family val="2"/>
      <charset val="136"/>
      <scheme val="minor"/>
    </font>
    <font>
      <sz val="13"/>
      <color rgb="FF000000"/>
      <name val="標楷體"/>
      <family val="4"/>
      <charset val="136"/>
    </font>
    <font>
      <sz val="13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3"/>
      <color rgb="FF00B050"/>
      <name val="標楷體"/>
      <family val="4"/>
      <charset val="136"/>
    </font>
    <font>
      <sz val="12"/>
      <color rgb="FF00B050"/>
      <name val="標楷體"/>
      <family val="4"/>
      <charset val="136"/>
    </font>
    <font>
      <sz val="13"/>
      <color rgb="FF0070C0"/>
      <name val="標楷體"/>
      <family val="4"/>
      <charset val="136"/>
    </font>
    <font>
      <sz val="12"/>
      <color rgb="FF0070C0"/>
      <name val="標楷體"/>
      <family val="4"/>
      <charset val="136"/>
    </font>
    <font>
      <sz val="13"/>
      <color rgb="FF0070C0"/>
      <name val="新細明體"/>
      <family val="2"/>
      <charset val="136"/>
      <scheme val="minor"/>
    </font>
    <font>
      <sz val="10"/>
      <color rgb="FF0070C0"/>
      <name val="標楷體"/>
      <family val="4"/>
      <charset val="136"/>
    </font>
    <font>
      <sz val="13"/>
      <color rgb="FF00B050"/>
      <name val="新細明體"/>
      <family val="2"/>
      <charset val="136"/>
      <scheme val="minor"/>
    </font>
    <font>
      <sz val="10"/>
      <color rgb="FF00B05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20" fontId="4" fillId="0" borderId="4" xfId="0" applyNumberFormat="1" applyFont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20" fontId="4" fillId="0" borderId="1" xfId="0" applyNumberFormat="1" applyFont="1" applyBorder="1">
      <alignment vertical="center"/>
    </xf>
    <xf numFmtId="20" fontId="4" fillId="0" borderId="6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20" fontId="10" fillId="0" borderId="0" xfId="0" applyNumberFormat="1" applyFont="1" applyFill="1" applyBorder="1">
      <alignment vertical="center"/>
    </xf>
    <xf numFmtId="20" fontId="10" fillId="0" borderId="0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0" fontId="10" fillId="0" borderId="1" xfId="0" applyNumberFormat="1" applyFont="1" applyFill="1" applyBorder="1">
      <alignment vertical="center"/>
    </xf>
    <xf numFmtId="20" fontId="10" fillId="4" borderId="1" xfId="0" applyNumberFormat="1" applyFont="1" applyFill="1" applyBorder="1">
      <alignment vertical="center"/>
    </xf>
    <xf numFmtId="20" fontId="10" fillId="4" borderId="5" xfId="0" applyNumberFormat="1" applyFont="1" applyFill="1" applyBorder="1">
      <alignment vertical="center"/>
    </xf>
    <xf numFmtId="176" fontId="10" fillId="4" borderId="6" xfId="0" applyNumberFormat="1" applyFont="1" applyFill="1" applyBorder="1" applyAlignment="1">
      <alignment horizontal="left" vertical="center"/>
    </xf>
    <xf numFmtId="176" fontId="10" fillId="4" borderId="5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176" fontId="10" fillId="4" borderId="1" xfId="0" applyNumberFormat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176" fontId="14" fillId="0" borderId="1" xfId="0" applyNumberFormat="1" applyFont="1" applyFill="1" applyBorder="1">
      <alignment vertical="center"/>
    </xf>
    <xf numFmtId="176" fontId="10" fillId="0" borderId="1" xfId="0" applyNumberFormat="1" applyFont="1" applyFill="1" applyBorder="1">
      <alignment vertical="center"/>
    </xf>
    <xf numFmtId="0" fontId="9" fillId="0" borderId="1" xfId="0" applyFont="1" applyBorder="1">
      <alignment vertical="center"/>
    </xf>
    <xf numFmtId="176" fontId="10" fillId="0" borderId="1" xfId="0" applyNumberFormat="1" applyFont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4" borderId="1" xfId="0" applyFont="1" applyFill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20" fontId="10" fillId="0" borderId="1" xfId="0" applyNumberFormat="1" applyFont="1" applyBorder="1">
      <alignment vertical="center"/>
    </xf>
    <xf numFmtId="20" fontId="19" fillId="0" borderId="1" xfId="0" applyNumberFormat="1" applyFont="1" applyFill="1" applyBorder="1">
      <alignment vertical="center"/>
    </xf>
    <xf numFmtId="20" fontId="19" fillId="0" borderId="1" xfId="0" applyNumberFormat="1" applyFont="1" applyBorder="1">
      <alignment vertical="center"/>
    </xf>
    <xf numFmtId="20" fontId="17" fillId="0" borderId="1" xfId="0" applyNumberFormat="1" applyFont="1" applyFill="1" applyBorder="1">
      <alignment vertical="center"/>
    </xf>
    <xf numFmtId="20" fontId="17" fillId="0" borderId="1" xfId="0" applyNumberFormat="1" applyFont="1" applyBorder="1">
      <alignment vertical="center"/>
    </xf>
    <xf numFmtId="20" fontId="20" fillId="0" borderId="1" xfId="0" applyNumberFormat="1" applyFont="1" applyBorder="1">
      <alignment vertical="center"/>
    </xf>
    <xf numFmtId="20" fontId="20" fillId="0" borderId="4" xfId="0" applyNumberFormat="1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20" fontId="20" fillId="0" borderId="6" xfId="0" applyNumberFormat="1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20" fontId="22" fillId="0" borderId="1" xfId="0" applyNumberFormat="1" applyFont="1" applyBorder="1">
      <alignment vertical="center"/>
    </xf>
    <xf numFmtId="20" fontId="22" fillId="0" borderId="4" xfId="0" applyNumberFormat="1" applyFont="1" applyBorder="1">
      <alignment vertical="center"/>
    </xf>
    <xf numFmtId="0" fontId="22" fillId="0" borderId="5" xfId="0" applyFont="1" applyBorder="1" applyAlignment="1">
      <alignment horizontal="center" vertical="center"/>
    </xf>
    <xf numFmtId="20" fontId="22" fillId="0" borderId="6" xfId="0" applyNumberFormat="1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76" fontId="10" fillId="3" borderId="4" xfId="0" applyNumberFormat="1" applyFont="1" applyFill="1" applyBorder="1" applyAlignment="1">
      <alignment horizontal="center" vertical="center" wrapText="1"/>
    </xf>
    <xf numFmtId="176" fontId="10" fillId="3" borderId="5" xfId="0" applyNumberFormat="1" applyFont="1" applyFill="1" applyBorder="1" applyAlignment="1">
      <alignment horizontal="center" vertical="center" wrapText="1"/>
    </xf>
    <xf numFmtId="176" fontId="10" fillId="3" borderId="6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20" fontId="17" fillId="0" borderId="1" xfId="0" applyNumberFormat="1" applyFont="1" applyFill="1" applyBorder="1" applyAlignment="1">
      <alignment horizontal="center" vertical="center"/>
    </xf>
    <xf numFmtId="20" fontId="19" fillId="0" borderId="1" xfId="0" applyNumberFormat="1" applyFont="1" applyFill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workbookViewId="0">
      <selection sqref="A1:I1"/>
    </sheetView>
  </sheetViews>
  <sheetFormatPr defaultRowHeight="16.5" x14ac:dyDescent="0.25"/>
  <cols>
    <col min="1" max="1" width="27.25" customWidth="1"/>
    <col min="2" max="2" width="10.625" customWidth="1"/>
    <col min="3" max="3" width="8.625" customWidth="1"/>
    <col min="4" max="4" width="3.75" customWidth="1"/>
    <col min="6" max="6" width="2.375" customWidth="1"/>
    <col min="7" max="7" width="6.5" customWidth="1"/>
    <col min="8" max="8" width="10.125" customWidth="1"/>
    <col min="9" max="9" width="25.5" customWidth="1"/>
  </cols>
  <sheetData>
    <row r="1" spans="1:12" ht="25.5" x14ac:dyDescent="0.25">
      <c r="A1" s="85" t="s">
        <v>367</v>
      </c>
      <c r="B1" s="85"/>
      <c r="C1" s="85"/>
      <c r="D1" s="85"/>
      <c r="E1" s="85"/>
      <c r="F1" s="85"/>
      <c r="G1" s="85"/>
      <c r="H1" s="85"/>
      <c r="I1" s="85"/>
    </row>
    <row r="2" spans="1:12" ht="52.5" customHeight="1" x14ac:dyDescent="0.25">
      <c r="A2" s="23" t="s">
        <v>8</v>
      </c>
      <c r="B2" s="88" t="s">
        <v>92</v>
      </c>
      <c r="C2" s="89"/>
      <c r="D2" s="89"/>
      <c r="E2" s="89"/>
      <c r="F2" s="89"/>
      <c r="G2" s="90"/>
      <c r="H2" s="55" t="s">
        <v>81</v>
      </c>
      <c r="I2" s="56" t="s">
        <v>57</v>
      </c>
    </row>
    <row r="3" spans="1:12" ht="40.5" customHeight="1" x14ac:dyDescent="0.25">
      <c r="A3" s="53" t="s">
        <v>9</v>
      </c>
      <c r="B3" s="57" t="s">
        <v>98</v>
      </c>
      <c r="C3" s="91" t="s">
        <v>10</v>
      </c>
      <c r="D3" s="92"/>
      <c r="E3" s="91" t="s">
        <v>11</v>
      </c>
      <c r="F3" s="93"/>
      <c r="G3" s="92"/>
      <c r="H3" s="54" t="s">
        <v>12</v>
      </c>
      <c r="I3" s="54" t="s">
        <v>13</v>
      </c>
    </row>
    <row r="4" spans="1:12" ht="17.100000000000001" customHeight="1" x14ac:dyDescent="0.25">
      <c r="A4" s="24" t="s">
        <v>14</v>
      </c>
      <c r="B4" s="42">
        <v>0.3263888888888889</v>
      </c>
      <c r="C4" s="43">
        <v>0.33333333333333331</v>
      </c>
      <c r="D4" s="44" t="s">
        <v>15</v>
      </c>
      <c r="E4" s="43">
        <f t="shared" ref="E4:E12" si="0">C4+TIME(0,30,0)</f>
        <v>0.35416666666666663</v>
      </c>
      <c r="F4" s="45" t="s">
        <v>16</v>
      </c>
      <c r="G4" s="43">
        <v>0.38541666666666669</v>
      </c>
      <c r="H4" s="14"/>
      <c r="I4" s="15"/>
    </row>
    <row r="5" spans="1:12" ht="17.100000000000001" customHeight="1" x14ac:dyDescent="0.25">
      <c r="A5" s="24" t="s">
        <v>17</v>
      </c>
      <c r="B5" s="42">
        <v>0.36805555555555558</v>
      </c>
      <c r="C5" s="43">
        <v>0.375</v>
      </c>
      <c r="D5" s="44" t="s">
        <v>15</v>
      </c>
      <c r="E5" s="43">
        <f t="shared" si="0"/>
        <v>0.39583333333333331</v>
      </c>
      <c r="F5" s="45" t="s">
        <v>16</v>
      </c>
      <c r="G5" s="43">
        <v>0.4291666666666667</v>
      </c>
      <c r="H5" s="16" t="s">
        <v>73</v>
      </c>
      <c r="I5" s="17" t="s">
        <v>18</v>
      </c>
    </row>
    <row r="6" spans="1:12" ht="17.100000000000001" customHeight="1" x14ac:dyDescent="0.25">
      <c r="A6" s="24" t="s">
        <v>19</v>
      </c>
      <c r="B6" s="42">
        <v>0.41319444444444442</v>
      </c>
      <c r="C6" s="43">
        <v>0.4201388888888889</v>
      </c>
      <c r="D6" s="44" t="s">
        <v>15</v>
      </c>
      <c r="E6" s="43">
        <f t="shared" si="0"/>
        <v>0.44097222222222221</v>
      </c>
      <c r="F6" s="45" t="s">
        <v>16</v>
      </c>
      <c r="G6" s="43">
        <v>0.46597222222222223</v>
      </c>
      <c r="H6" s="18"/>
      <c r="I6" s="19"/>
    </row>
    <row r="7" spans="1:12" ht="17.100000000000001" customHeight="1" x14ac:dyDescent="0.25">
      <c r="A7" s="24" t="s">
        <v>20</v>
      </c>
      <c r="B7" s="42">
        <v>0.3263888888888889</v>
      </c>
      <c r="C7" s="43">
        <v>0.33333333333333331</v>
      </c>
      <c r="D7" s="44" t="s">
        <v>15</v>
      </c>
      <c r="E7" s="43">
        <f t="shared" si="0"/>
        <v>0.35416666666666663</v>
      </c>
      <c r="F7" s="45" t="s">
        <v>16</v>
      </c>
      <c r="G7" s="43">
        <v>0.37847222222222227</v>
      </c>
      <c r="H7" s="14"/>
      <c r="I7" s="15"/>
    </row>
    <row r="8" spans="1:12" ht="17.100000000000001" customHeight="1" x14ac:dyDescent="0.25">
      <c r="A8" s="24" t="s">
        <v>21</v>
      </c>
      <c r="B8" s="42">
        <v>0.3611111111111111</v>
      </c>
      <c r="C8" s="43">
        <v>0.36805555555555558</v>
      </c>
      <c r="D8" s="44" t="s">
        <v>15</v>
      </c>
      <c r="E8" s="43">
        <f t="shared" si="0"/>
        <v>0.3888888888888889</v>
      </c>
      <c r="F8" s="45" t="s">
        <v>16</v>
      </c>
      <c r="G8" s="43">
        <v>0.4055555555555555</v>
      </c>
      <c r="H8" s="16" t="s">
        <v>82</v>
      </c>
      <c r="I8" s="17" t="s">
        <v>18</v>
      </c>
    </row>
    <row r="9" spans="1:12" ht="17.100000000000001" customHeight="1" x14ac:dyDescent="0.25">
      <c r="A9" s="24" t="s">
        <v>22</v>
      </c>
      <c r="B9" s="42">
        <v>0.3888888888888889</v>
      </c>
      <c r="C9" s="43">
        <v>0.39583333333333331</v>
      </c>
      <c r="D9" s="44" t="s">
        <v>15</v>
      </c>
      <c r="E9" s="43">
        <f t="shared" si="0"/>
        <v>0.41666666666666663</v>
      </c>
      <c r="F9" s="45" t="s">
        <v>16</v>
      </c>
      <c r="G9" s="43">
        <v>0.43333333333333335</v>
      </c>
      <c r="H9" s="18"/>
      <c r="I9" s="19"/>
    </row>
    <row r="10" spans="1:12" ht="17.100000000000001" customHeight="1" x14ac:dyDescent="0.25">
      <c r="A10" s="24" t="s">
        <v>23</v>
      </c>
      <c r="B10" s="42">
        <v>0.3263888888888889</v>
      </c>
      <c r="C10" s="43">
        <v>0.33333333333333331</v>
      </c>
      <c r="D10" s="44" t="s">
        <v>15</v>
      </c>
      <c r="E10" s="43">
        <f t="shared" si="0"/>
        <v>0.35416666666666663</v>
      </c>
      <c r="F10" s="45" t="s">
        <v>16</v>
      </c>
      <c r="G10" s="43">
        <v>0.37847222222222227</v>
      </c>
      <c r="H10" s="14"/>
      <c r="I10" s="15"/>
      <c r="L10" s="11" t="s">
        <v>93</v>
      </c>
    </row>
    <row r="11" spans="1:12" ht="17.100000000000001" customHeight="1" x14ac:dyDescent="0.25">
      <c r="A11" s="24" t="s">
        <v>24</v>
      </c>
      <c r="B11" s="42">
        <v>0.3611111111111111</v>
      </c>
      <c r="C11" s="43">
        <v>0.36805555555555558</v>
      </c>
      <c r="D11" s="44" t="s">
        <v>15</v>
      </c>
      <c r="E11" s="43">
        <f t="shared" si="0"/>
        <v>0.3888888888888889</v>
      </c>
      <c r="F11" s="45" t="s">
        <v>16</v>
      </c>
      <c r="G11" s="43">
        <v>0.4055555555555555</v>
      </c>
      <c r="H11" s="16" t="s">
        <v>83</v>
      </c>
      <c r="I11" s="17" t="s">
        <v>18</v>
      </c>
    </row>
    <row r="12" spans="1:12" ht="17.100000000000001" customHeight="1" x14ac:dyDescent="0.25">
      <c r="A12" s="24" t="s">
        <v>25</v>
      </c>
      <c r="B12" s="42">
        <v>0.3888888888888889</v>
      </c>
      <c r="C12" s="43">
        <v>0.39583333333333331</v>
      </c>
      <c r="D12" s="44" t="s">
        <v>15</v>
      </c>
      <c r="E12" s="43">
        <f t="shared" si="0"/>
        <v>0.41666666666666663</v>
      </c>
      <c r="F12" s="45" t="s">
        <v>16</v>
      </c>
      <c r="G12" s="43">
        <v>0.43333333333333335</v>
      </c>
      <c r="H12" s="18"/>
      <c r="I12" s="19"/>
    </row>
    <row r="13" spans="1:12" ht="17.100000000000001" customHeight="1" x14ac:dyDescent="0.25">
      <c r="A13" s="24" t="s">
        <v>26</v>
      </c>
      <c r="B13" s="42">
        <v>0.34027777777777773</v>
      </c>
      <c r="C13" s="43">
        <v>0.34861111111111115</v>
      </c>
      <c r="D13" s="44" t="s">
        <v>15</v>
      </c>
      <c r="E13" s="43">
        <f>C13+TIME(0,8,0)</f>
        <v>0.35416666666666669</v>
      </c>
      <c r="F13" s="45" t="s">
        <v>16</v>
      </c>
      <c r="G13" s="43">
        <v>0.37916666666666665</v>
      </c>
      <c r="H13" s="14"/>
      <c r="I13" s="95" t="s">
        <v>27</v>
      </c>
    </row>
    <row r="14" spans="1:12" ht="17.100000000000001" customHeight="1" x14ac:dyDescent="0.25">
      <c r="A14" s="24" t="s">
        <v>28</v>
      </c>
      <c r="B14" s="42">
        <v>0.375</v>
      </c>
      <c r="C14" s="43">
        <v>0.3833333333333333</v>
      </c>
      <c r="D14" s="44" t="s">
        <v>15</v>
      </c>
      <c r="E14" s="43">
        <f>C14+TIME(0,8,0)</f>
        <v>0.38888888888888884</v>
      </c>
      <c r="F14" s="45" t="s">
        <v>16</v>
      </c>
      <c r="G14" s="43">
        <v>0.41388888888888892</v>
      </c>
      <c r="H14" s="16" t="s">
        <v>84</v>
      </c>
      <c r="I14" s="96"/>
    </row>
    <row r="15" spans="1:12" ht="17.100000000000001" customHeight="1" x14ac:dyDescent="0.25">
      <c r="A15" s="24" t="s">
        <v>29</v>
      </c>
      <c r="B15" s="42">
        <v>0.40972222222222227</v>
      </c>
      <c r="C15" s="43">
        <v>0.41805555555555557</v>
      </c>
      <c r="D15" s="44" t="s">
        <v>15</v>
      </c>
      <c r="E15" s="43">
        <f t="shared" ref="E15:E19" si="1">C15+TIME(0,8,0)</f>
        <v>0.4236111111111111</v>
      </c>
      <c r="F15" s="45" t="s">
        <v>16</v>
      </c>
      <c r="G15" s="43">
        <v>0.4458333333333333</v>
      </c>
      <c r="H15" s="18"/>
      <c r="I15" s="97"/>
    </row>
    <row r="16" spans="1:12" ht="17.100000000000001" customHeight="1" x14ac:dyDescent="0.25">
      <c r="A16" s="24" t="s">
        <v>30</v>
      </c>
      <c r="B16" s="42">
        <v>0.34027777777777773</v>
      </c>
      <c r="C16" s="43">
        <v>0.34861111111111115</v>
      </c>
      <c r="D16" s="44" t="s">
        <v>15</v>
      </c>
      <c r="E16" s="43">
        <f t="shared" si="1"/>
        <v>0.35416666666666669</v>
      </c>
      <c r="F16" s="45" t="s">
        <v>16</v>
      </c>
      <c r="G16" s="43">
        <v>0.37916666666666665</v>
      </c>
      <c r="H16" s="14"/>
      <c r="I16" s="95" t="s">
        <v>109</v>
      </c>
    </row>
    <row r="17" spans="1:9" ht="17.100000000000001" customHeight="1" x14ac:dyDescent="0.25">
      <c r="A17" s="24" t="s">
        <v>31</v>
      </c>
      <c r="B17" s="42">
        <v>0.375</v>
      </c>
      <c r="C17" s="43">
        <v>0.3833333333333333</v>
      </c>
      <c r="D17" s="44" t="s">
        <v>15</v>
      </c>
      <c r="E17" s="43">
        <f t="shared" si="1"/>
        <v>0.38888888888888884</v>
      </c>
      <c r="F17" s="45" t="s">
        <v>16</v>
      </c>
      <c r="G17" s="43">
        <v>0.4055555555555555</v>
      </c>
      <c r="H17" s="16" t="s">
        <v>85</v>
      </c>
      <c r="I17" s="96"/>
    </row>
    <row r="18" spans="1:9" ht="17.100000000000001" customHeight="1" x14ac:dyDescent="0.25">
      <c r="A18" s="24" t="s">
        <v>32</v>
      </c>
      <c r="B18" s="42">
        <v>0.40277777777777773</v>
      </c>
      <c r="C18" s="43">
        <v>0.41111111111111115</v>
      </c>
      <c r="D18" s="44" t="s">
        <v>15</v>
      </c>
      <c r="E18" s="43">
        <f t="shared" si="1"/>
        <v>0.41666666666666669</v>
      </c>
      <c r="F18" s="45" t="s">
        <v>16</v>
      </c>
      <c r="G18" s="43">
        <v>0.43611111111111112</v>
      </c>
      <c r="H18" s="18"/>
      <c r="I18" s="97"/>
    </row>
    <row r="19" spans="1:9" ht="17.100000000000001" customHeight="1" x14ac:dyDescent="0.25">
      <c r="A19" s="24" t="s">
        <v>33</v>
      </c>
      <c r="B19" s="42">
        <v>0.34027777777777773</v>
      </c>
      <c r="C19" s="43">
        <v>0.34861111111111115</v>
      </c>
      <c r="D19" s="44" t="s">
        <v>15</v>
      </c>
      <c r="E19" s="43">
        <f t="shared" si="1"/>
        <v>0.35416666666666669</v>
      </c>
      <c r="F19" s="45" t="s">
        <v>16</v>
      </c>
      <c r="G19" s="43">
        <v>0.37638888888888888</v>
      </c>
      <c r="H19" s="14"/>
      <c r="I19" s="95" t="s">
        <v>27</v>
      </c>
    </row>
    <row r="20" spans="1:9" ht="17.100000000000001" customHeight="1" x14ac:dyDescent="0.25">
      <c r="A20" s="24" t="s">
        <v>34</v>
      </c>
      <c r="B20" s="42">
        <v>0.375</v>
      </c>
      <c r="C20" s="43">
        <v>0.3833333333333333</v>
      </c>
      <c r="D20" s="44" t="s">
        <v>15</v>
      </c>
      <c r="E20" s="43">
        <f>C20+TIME(0,8,0)</f>
        <v>0.38888888888888884</v>
      </c>
      <c r="F20" s="45" t="s">
        <v>16</v>
      </c>
      <c r="G20" s="43">
        <v>0.40277777777777773</v>
      </c>
      <c r="H20" s="16" t="s">
        <v>86</v>
      </c>
      <c r="I20" s="96"/>
    </row>
    <row r="21" spans="1:9" ht="17.100000000000001" customHeight="1" x14ac:dyDescent="0.25">
      <c r="A21" s="24" t="s">
        <v>35</v>
      </c>
      <c r="B21" s="42">
        <v>0.39930555555555558</v>
      </c>
      <c r="C21" s="43">
        <v>0.40763888888888888</v>
      </c>
      <c r="D21" s="44" t="s">
        <v>15</v>
      </c>
      <c r="E21" s="43">
        <f>C21+TIME(0,8,0)</f>
        <v>0.41319444444444442</v>
      </c>
      <c r="F21" s="45" t="s">
        <v>16</v>
      </c>
      <c r="G21" s="43">
        <v>0.42986111111111108</v>
      </c>
      <c r="H21" s="18"/>
      <c r="I21" s="97"/>
    </row>
    <row r="22" spans="1:9" ht="51" customHeight="1" x14ac:dyDescent="0.25">
      <c r="A22" s="12" t="s">
        <v>36</v>
      </c>
      <c r="B22" s="42">
        <v>0.34027777777777773</v>
      </c>
      <c r="C22" s="42">
        <v>0.34722222222222227</v>
      </c>
      <c r="D22" s="46" t="s">
        <v>37</v>
      </c>
      <c r="E22" s="42">
        <v>0.35416666666666669</v>
      </c>
      <c r="F22" s="47" t="s">
        <v>16</v>
      </c>
      <c r="G22" s="42">
        <v>0.41666666666666669</v>
      </c>
      <c r="H22" s="13" t="s">
        <v>87</v>
      </c>
      <c r="I22" s="48"/>
    </row>
    <row r="23" spans="1:9" ht="51" customHeight="1" x14ac:dyDescent="0.25">
      <c r="A23" s="40" t="s">
        <v>89</v>
      </c>
      <c r="B23" s="41">
        <v>0.3611111111111111</v>
      </c>
      <c r="C23" s="41">
        <v>0.36805555555555558</v>
      </c>
      <c r="D23" s="49" t="s">
        <v>37</v>
      </c>
      <c r="E23" s="41">
        <v>0.375</v>
      </c>
      <c r="F23" s="50" t="s">
        <v>16</v>
      </c>
      <c r="G23" s="41">
        <v>0.40972222222222227</v>
      </c>
      <c r="H23" s="98" t="s">
        <v>88</v>
      </c>
      <c r="I23" s="101" t="s">
        <v>95</v>
      </c>
    </row>
    <row r="24" spans="1:9" s="11" customFormat="1" ht="51" customHeight="1" x14ac:dyDescent="0.25">
      <c r="A24" s="40" t="s">
        <v>96</v>
      </c>
      <c r="B24" s="41">
        <v>0.34027777777777773</v>
      </c>
      <c r="C24" s="41">
        <v>0.34722222222222227</v>
      </c>
      <c r="D24" s="49" t="s">
        <v>37</v>
      </c>
      <c r="E24" s="41">
        <v>0.35416666666666669</v>
      </c>
      <c r="F24" s="50" t="s">
        <v>16</v>
      </c>
      <c r="G24" s="41">
        <v>0.3611111111111111</v>
      </c>
      <c r="H24" s="99"/>
      <c r="I24" s="102"/>
    </row>
    <row r="25" spans="1:9" s="11" customFormat="1" ht="51" customHeight="1" x14ac:dyDescent="0.25">
      <c r="A25" s="40" t="s">
        <v>72</v>
      </c>
      <c r="B25" s="41">
        <v>0.34027777777777773</v>
      </c>
      <c r="C25" s="41">
        <v>0.34722222222222227</v>
      </c>
      <c r="D25" s="49" t="s">
        <v>37</v>
      </c>
      <c r="E25" s="41">
        <v>0.35416666666666669</v>
      </c>
      <c r="F25" s="50" t="s">
        <v>16</v>
      </c>
      <c r="G25" s="41">
        <v>0.36458333333333331</v>
      </c>
      <c r="H25" s="99"/>
      <c r="I25" s="102"/>
    </row>
    <row r="26" spans="1:9" ht="51" customHeight="1" x14ac:dyDescent="0.25">
      <c r="A26" s="40" t="s">
        <v>97</v>
      </c>
      <c r="B26" s="41">
        <v>0.34027777777777773</v>
      </c>
      <c r="C26" s="41">
        <v>0.34722222222222227</v>
      </c>
      <c r="D26" s="49" t="s">
        <v>37</v>
      </c>
      <c r="E26" s="41">
        <v>0.35416666666666669</v>
      </c>
      <c r="F26" s="50" t="s">
        <v>16</v>
      </c>
      <c r="G26" s="41">
        <v>0.36458333333333331</v>
      </c>
      <c r="H26" s="100"/>
      <c r="I26" s="103"/>
    </row>
    <row r="27" spans="1:9" ht="29.25" customHeight="1" x14ac:dyDescent="0.25">
      <c r="A27" s="12" t="s">
        <v>38</v>
      </c>
      <c r="B27" s="51" t="s">
        <v>58</v>
      </c>
      <c r="C27" s="52"/>
      <c r="D27" s="52"/>
      <c r="E27" s="52"/>
      <c r="F27" s="52"/>
      <c r="G27" s="52"/>
      <c r="H27" s="21" t="s">
        <v>90</v>
      </c>
      <c r="I27" s="22"/>
    </row>
    <row r="28" spans="1:9" ht="99.6" customHeight="1" x14ac:dyDescent="0.25">
      <c r="A28" s="12" t="s">
        <v>39</v>
      </c>
      <c r="B28" s="94" t="s">
        <v>99</v>
      </c>
      <c r="C28" s="94"/>
      <c r="D28" s="94"/>
      <c r="E28" s="94"/>
      <c r="F28" s="94"/>
      <c r="G28" s="94"/>
      <c r="H28" s="21" t="s">
        <v>91</v>
      </c>
      <c r="I28" s="58" t="s">
        <v>94</v>
      </c>
    </row>
    <row r="29" spans="1:9" ht="19.5" x14ac:dyDescent="0.25">
      <c r="A29" s="25" t="s">
        <v>40</v>
      </c>
      <c r="B29" s="20"/>
      <c r="C29" s="20"/>
      <c r="D29" s="20"/>
      <c r="E29" s="20"/>
      <c r="F29" s="20"/>
      <c r="G29" s="20"/>
      <c r="H29" s="11"/>
      <c r="I29" s="11"/>
    </row>
    <row r="30" spans="1:9" x14ac:dyDescent="0.25">
      <c r="A30" s="86" t="s">
        <v>41</v>
      </c>
      <c r="B30" s="86"/>
      <c r="C30" s="86"/>
      <c r="D30" s="86"/>
      <c r="E30" s="86"/>
      <c r="F30" s="86"/>
      <c r="G30" s="86"/>
      <c r="H30" s="86"/>
      <c r="I30" s="86"/>
    </row>
    <row r="31" spans="1:9" s="11" customFormat="1" ht="15.6" customHeight="1" x14ac:dyDescent="0.25">
      <c r="A31" s="86" t="s">
        <v>42</v>
      </c>
      <c r="B31" s="86"/>
      <c r="C31" s="86"/>
      <c r="D31" s="86"/>
      <c r="E31" s="86"/>
      <c r="F31" s="86"/>
      <c r="G31" s="86"/>
      <c r="H31" s="86"/>
      <c r="I31" s="86"/>
    </row>
    <row r="32" spans="1:9" x14ac:dyDescent="0.25">
      <c r="A32" s="86" t="s">
        <v>43</v>
      </c>
      <c r="B32" s="86"/>
      <c r="C32" s="86"/>
      <c r="D32" s="86"/>
      <c r="E32" s="86"/>
      <c r="F32" s="86"/>
      <c r="G32" s="86"/>
      <c r="H32" s="86"/>
      <c r="I32" s="86"/>
    </row>
    <row r="33" spans="1:9" s="11" customFormat="1" x14ac:dyDescent="0.25">
      <c r="A33" s="86" t="s">
        <v>44</v>
      </c>
      <c r="B33" s="86"/>
      <c r="C33" s="86"/>
      <c r="D33" s="86"/>
      <c r="E33" s="86"/>
      <c r="F33" s="86"/>
      <c r="G33" s="86"/>
      <c r="H33" s="86"/>
      <c r="I33" s="86"/>
    </row>
    <row r="34" spans="1:9" x14ac:dyDescent="0.25">
      <c r="A34" s="87" t="s">
        <v>71</v>
      </c>
      <c r="B34" s="86"/>
      <c r="C34" s="86"/>
      <c r="D34" s="86"/>
      <c r="E34" s="86"/>
      <c r="F34" s="86"/>
      <c r="G34" s="86"/>
      <c r="H34" s="86"/>
      <c r="I34" s="86"/>
    </row>
    <row r="35" spans="1:9" x14ac:dyDescent="0.25">
      <c r="A35" s="11"/>
      <c r="B35" s="20"/>
      <c r="C35" s="20"/>
      <c r="D35" s="20"/>
      <c r="E35" s="20"/>
      <c r="F35" s="20"/>
      <c r="G35" s="20"/>
      <c r="H35" s="11"/>
      <c r="I35" s="11"/>
    </row>
    <row r="36" spans="1:9" x14ac:dyDescent="0.25">
      <c r="A36" s="11"/>
      <c r="B36" s="20"/>
      <c r="C36" s="20"/>
      <c r="D36" s="20"/>
      <c r="E36" s="20"/>
      <c r="F36" s="20"/>
      <c r="G36" s="20"/>
      <c r="H36" s="11"/>
      <c r="I36" s="11"/>
    </row>
    <row r="37" spans="1:9" x14ac:dyDescent="0.25">
      <c r="A37" s="10"/>
      <c r="B37" s="20"/>
      <c r="C37" s="20"/>
      <c r="D37" s="20"/>
      <c r="E37" s="20"/>
      <c r="F37" s="20"/>
      <c r="G37" s="20"/>
      <c r="H37" s="10"/>
      <c r="I37" s="10"/>
    </row>
    <row r="38" spans="1:9" x14ac:dyDescent="0.25">
      <c r="A38" s="10"/>
      <c r="B38" s="20"/>
      <c r="C38" s="20"/>
      <c r="D38" s="20"/>
      <c r="E38" s="20"/>
      <c r="F38" s="20"/>
      <c r="G38" s="20"/>
      <c r="H38" s="10"/>
      <c r="I38" s="10"/>
    </row>
    <row r="39" spans="1:9" x14ac:dyDescent="0.25">
      <c r="A39" s="10"/>
      <c r="B39" s="20"/>
      <c r="C39" s="20"/>
      <c r="D39" s="20"/>
      <c r="E39" s="20"/>
      <c r="F39" s="20"/>
      <c r="G39" s="20"/>
      <c r="H39" s="10"/>
      <c r="I39" s="10"/>
    </row>
    <row r="40" spans="1:9" x14ac:dyDescent="0.25">
      <c r="A40" s="10"/>
      <c r="B40" s="20"/>
      <c r="C40" s="20"/>
      <c r="D40" s="20"/>
      <c r="E40" s="20"/>
      <c r="F40" s="20"/>
      <c r="G40" s="20"/>
      <c r="H40" s="10"/>
      <c r="I40" s="10"/>
    </row>
    <row r="41" spans="1:9" x14ac:dyDescent="0.25">
      <c r="A41" s="10"/>
      <c r="B41" s="20"/>
      <c r="C41" s="20"/>
      <c r="D41" s="20"/>
      <c r="E41" s="20"/>
      <c r="F41" s="20"/>
      <c r="G41" s="20"/>
      <c r="H41" s="10"/>
      <c r="I41" s="10"/>
    </row>
    <row r="42" spans="1:9" x14ac:dyDescent="0.25">
      <c r="A42" s="10"/>
      <c r="B42" s="11"/>
      <c r="C42" s="11"/>
      <c r="D42" s="11"/>
      <c r="E42" s="20"/>
      <c r="F42" s="20"/>
      <c r="G42" s="20"/>
      <c r="H42" s="10"/>
      <c r="I42" s="10"/>
    </row>
  </sheetData>
  <mergeCells count="15">
    <mergeCell ref="A1:I1"/>
    <mergeCell ref="A30:I30"/>
    <mergeCell ref="A32:I32"/>
    <mergeCell ref="A34:I34"/>
    <mergeCell ref="B2:G2"/>
    <mergeCell ref="C3:D3"/>
    <mergeCell ref="A33:I33"/>
    <mergeCell ref="A31:I31"/>
    <mergeCell ref="E3:G3"/>
    <mergeCell ref="B28:G28"/>
    <mergeCell ref="I13:I15"/>
    <mergeCell ref="I16:I18"/>
    <mergeCell ref="I19:I21"/>
    <mergeCell ref="H23:H26"/>
    <mergeCell ref="I23:I26"/>
  </mergeCells>
  <phoneticPr fontId="1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6"/>
  <sheetViews>
    <sheetView zoomScale="90" zoomScaleNormal="90" zoomScaleSheetLayoutView="90" workbookViewId="0">
      <pane ySplit="2" topLeftCell="A9" activePane="bottomLeft" state="frozen"/>
      <selection pane="bottomLeft" activeCell="A14" sqref="A14:H14"/>
    </sheetView>
  </sheetViews>
  <sheetFormatPr defaultColWidth="14.125" defaultRowHeight="17.25" x14ac:dyDescent="0.25"/>
  <cols>
    <col min="1" max="1" width="11.875" style="1" customWidth="1"/>
    <col min="2" max="2" width="11.125" style="1" customWidth="1"/>
    <col min="3" max="3" width="13.625" style="1" customWidth="1"/>
    <col min="4" max="4" width="11.125" style="1" customWidth="1"/>
    <col min="5" max="5" width="11.875" style="1" customWidth="1"/>
    <col min="6" max="9" width="11.625" style="1" customWidth="1"/>
    <col min="10" max="16384" width="14.125" style="1"/>
  </cols>
  <sheetData>
    <row r="1" spans="1:9" ht="59.1" customHeight="1" x14ac:dyDescent="0.25">
      <c r="A1" s="104" t="s">
        <v>355</v>
      </c>
      <c r="B1" s="104"/>
      <c r="C1" s="104"/>
      <c r="D1" s="104"/>
      <c r="E1" s="104"/>
      <c r="F1" s="104"/>
      <c r="G1" s="104"/>
      <c r="H1" s="104"/>
      <c r="I1" s="104"/>
    </row>
    <row r="2" spans="1:9" ht="36" customHeight="1" x14ac:dyDescent="0.25">
      <c r="A2" s="4" t="s">
        <v>0</v>
      </c>
      <c r="B2" s="4" t="s">
        <v>1</v>
      </c>
      <c r="C2" s="4" t="s">
        <v>4</v>
      </c>
      <c r="D2" s="4" t="s">
        <v>2</v>
      </c>
      <c r="E2" s="4" t="s">
        <v>3</v>
      </c>
      <c r="F2" s="8" t="s">
        <v>7</v>
      </c>
      <c r="G2" s="8" t="s">
        <v>5</v>
      </c>
      <c r="H2" s="8" t="s">
        <v>6</v>
      </c>
      <c r="I2" s="36" t="s">
        <v>52</v>
      </c>
    </row>
    <row r="3" spans="1:9" ht="39.950000000000003" customHeight="1" x14ac:dyDescent="0.25">
      <c r="A3" s="2" t="s">
        <v>138</v>
      </c>
      <c r="B3" s="2" t="s">
        <v>59</v>
      </c>
      <c r="C3" s="4" t="s">
        <v>60</v>
      </c>
      <c r="D3" s="7">
        <v>1101</v>
      </c>
      <c r="E3" s="2" t="s">
        <v>117</v>
      </c>
      <c r="F3" s="41">
        <f>活動流程總表!$B$4</f>
        <v>0.3263888888888889</v>
      </c>
      <c r="G3" s="41">
        <v>0.33333333333333331</v>
      </c>
      <c r="H3" s="41">
        <f>活動流程總表!E4</f>
        <v>0.35416666666666663</v>
      </c>
      <c r="I3" s="36"/>
    </row>
    <row r="4" spans="1:9" ht="39.950000000000003" customHeight="1" x14ac:dyDescent="0.25">
      <c r="A4" s="2" t="s">
        <v>139</v>
      </c>
      <c r="B4" s="2" t="s">
        <v>59</v>
      </c>
      <c r="C4" s="4" t="s">
        <v>60</v>
      </c>
      <c r="D4" s="7">
        <v>1102</v>
      </c>
      <c r="E4" s="2" t="s">
        <v>118</v>
      </c>
      <c r="F4" s="67">
        <f>活動流程總表!$B$4</f>
        <v>0.3263888888888889</v>
      </c>
      <c r="G4" s="67">
        <f>G3+TIME(0,5,0)</f>
        <v>0.33680555555555552</v>
      </c>
      <c r="H4" s="67">
        <f>H3+TIME(0,5,0)</f>
        <v>0.35763888888888884</v>
      </c>
      <c r="I4" s="36"/>
    </row>
    <row r="5" spans="1:9" ht="39.950000000000003" customHeight="1" x14ac:dyDescent="0.25">
      <c r="A5" s="2" t="s">
        <v>135</v>
      </c>
      <c r="B5" s="2" t="s">
        <v>59</v>
      </c>
      <c r="C5" s="4" t="s">
        <v>60</v>
      </c>
      <c r="D5" s="7">
        <v>1103</v>
      </c>
      <c r="E5" s="2" t="s">
        <v>119</v>
      </c>
      <c r="F5" s="67">
        <f>活動流程總表!$B$4</f>
        <v>0.3263888888888889</v>
      </c>
      <c r="G5" s="67">
        <f t="shared" ref="G5:G11" si="0">G4+TIME(0,5,0)</f>
        <v>0.34027777777777773</v>
      </c>
      <c r="H5" s="67">
        <f t="shared" ref="H5:H11" si="1">H4+TIME(0,5,0)</f>
        <v>0.36111111111111105</v>
      </c>
      <c r="I5" s="36"/>
    </row>
    <row r="6" spans="1:9" ht="39.950000000000003" customHeight="1" x14ac:dyDescent="0.25">
      <c r="A6" s="2" t="s">
        <v>140</v>
      </c>
      <c r="B6" s="2" t="s">
        <v>59</v>
      </c>
      <c r="C6" s="4" t="s">
        <v>60</v>
      </c>
      <c r="D6" s="7">
        <v>1104</v>
      </c>
      <c r="E6" s="2" t="s">
        <v>120</v>
      </c>
      <c r="F6" s="67">
        <f>活動流程總表!$B$4</f>
        <v>0.3263888888888889</v>
      </c>
      <c r="G6" s="67">
        <f t="shared" si="0"/>
        <v>0.34374999999999994</v>
      </c>
      <c r="H6" s="67">
        <f t="shared" si="1"/>
        <v>0.36458333333333326</v>
      </c>
      <c r="I6" s="36"/>
    </row>
    <row r="7" spans="1:9" ht="39.950000000000003" customHeight="1" x14ac:dyDescent="0.25">
      <c r="A7" s="2" t="s">
        <v>141</v>
      </c>
      <c r="B7" s="2" t="s">
        <v>59</v>
      </c>
      <c r="C7" s="4" t="s">
        <v>60</v>
      </c>
      <c r="D7" s="7">
        <v>1105</v>
      </c>
      <c r="E7" s="2" t="s">
        <v>121</v>
      </c>
      <c r="F7" s="67">
        <f>活動流程總表!$B$4</f>
        <v>0.3263888888888889</v>
      </c>
      <c r="G7" s="67">
        <f t="shared" si="0"/>
        <v>0.34722222222222215</v>
      </c>
      <c r="H7" s="67">
        <f t="shared" si="1"/>
        <v>0.36805555555555547</v>
      </c>
      <c r="I7" s="36"/>
    </row>
    <row r="8" spans="1:9" ht="39.950000000000003" customHeight="1" x14ac:dyDescent="0.25">
      <c r="A8" s="2" t="s">
        <v>142</v>
      </c>
      <c r="B8" s="2" t="s">
        <v>59</v>
      </c>
      <c r="C8" s="4" t="s">
        <v>60</v>
      </c>
      <c r="D8" s="7">
        <v>1106</v>
      </c>
      <c r="E8" s="2" t="s">
        <v>122</v>
      </c>
      <c r="F8" s="67">
        <f>活動流程總表!$B$4</f>
        <v>0.3263888888888889</v>
      </c>
      <c r="G8" s="67">
        <f t="shared" si="0"/>
        <v>0.35069444444444436</v>
      </c>
      <c r="H8" s="67">
        <f t="shared" si="1"/>
        <v>0.37152777777777768</v>
      </c>
      <c r="I8" s="36"/>
    </row>
    <row r="9" spans="1:9" ht="39.950000000000003" customHeight="1" x14ac:dyDescent="0.25">
      <c r="A9" s="2" t="s">
        <v>143</v>
      </c>
      <c r="B9" s="2" t="s">
        <v>59</v>
      </c>
      <c r="C9" s="4" t="s">
        <v>60</v>
      </c>
      <c r="D9" s="7">
        <v>1107</v>
      </c>
      <c r="E9" s="2" t="s">
        <v>123</v>
      </c>
      <c r="F9" s="67">
        <f>活動流程總表!$B$4</f>
        <v>0.3263888888888889</v>
      </c>
      <c r="G9" s="67">
        <f t="shared" si="0"/>
        <v>0.35416666666666657</v>
      </c>
      <c r="H9" s="67">
        <f t="shared" si="1"/>
        <v>0.37499999999999989</v>
      </c>
      <c r="I9" s="36"/>
    </row>
    <row r="10" spans="1:9" ht="39.950000000000003" customHeight="1" x14ac:dyDescent="0.25">
      <c r="A10" s="2" t="s">
        <v>132</v>
      </c>
      <c r="B10" s="2" t="s">
        <v>59</v>
      </c>
      <c r="C10" s="4" t="s">
        <v>60</v>
      </c>
      <c r="D10" s="7">
        <v>1108</v>
      </c>
      <c r="E10" s="2" t="s">
        <v>124</v>
      </c>
      <c r="F10" s="67">
        <f>活動流程總表!$B$4</f>
        <v>0.3263888888888889</v>
      </c>
      <c r="G10" s="67">
        <f t="shared" si="0"/>
        <v>0.35763888888888878</v>
      </c>
      <c r="H10" s="67">
        <f t="shared" si="1"/>
        <v>0.3784722222222221</v>
      </c>
      <c r="I10" s="36"/>
    </row>
    <row r="11" spans="1:9" ht="39.950000000000003" customHeight="1" x14ac:dyDescent="0.25">
      <c r="A11" s="2" t="s">
        <v>144</v>
      </c>
      <c r="B11" s="2" t="s">
        <v>59</v>
      </c>
      <c r="C11" s="4" t="s">
        <v>60</v>
      </c>
      <c r="D11" s="7">
        <v>1109</v>
      </c>
      <c r="E11" s="2" t="s">
        <v>125</v>
      </c>
      <c r="F11" s="67">
        <f>活動流程總表!$B$4</f>
        <v>0.3263888888888889</v>
      </c>
      <c r="G11" s="67">
        <f t="shared" si="0"/>
        <v>0.36111111111111099</v>
      </c>
      <c r="H11" s="67">
        <f t="shared" si="1"/>
        <v>0.38194444444444431</v>
      </c>
      <c r="I11" s="36"/>
    </row>
    <row r="12" spans="1:9" ht="35.1" customHeight="1" x14ac:dyDescent="0.25">
      <c r="A12" s="63" t="s">
        <v>132</v>
      </c>
      <c r="B12" s="64" t="s">
        <v>61</v>
      </c>
      <c r="C12" s="65" t="s">
        <v>60</v>
      </c>
      <c r="D12" s="63">
        <v>1201</v>
      </c>
      <c r="E12" s="63" t="s">
        <v>126</v>
      </c>
      <c r="F12" s="68">
        <f>活動流程總表!$B$5</f>
        <v>0.36805555555555558</v>
      </c>
      <c r="G12" s="68">
        <f>活動流程總表!C5</f>
        <v>0.375</v>
      </c>
      <c r="H12" s="68">
        <f>活動流程總表!E5</f>
        <v>0.39583333333333331</v>
      </c>
      <c r="I12" s="66"/>
    </row>
    <row r="13" spans="1:9" ht="35.1" customHeight="1" x14ac:dyDescent="0.25">
      <c r="A13" s="63" t="s">
        <v>133</v>
      </c>
      <c r="B13" s="64" t="s">
        <v>61</v>
      </c>
      <c r="C13" s="65" t="s">
        <v>60</v>
      </c>
      <c r="D13" s="63">
        <v>1202</v>
      </c>
      <c r="E13" s="63" t="s">
        <v>127</v>
      </c>
      <c r="F13" s="69">
        <f>活動流程總表!$B$5</f>
        <v>0.36805555555555558</v>
      </c>
      <c r="G13" s="69">
        <f>G12+TIME(0,8,0)</f>
        <v>0.38055555555555554</v>
      </c>
      <c r="H13" s="69">
        <f>H12+TIME(0,8,0)</f>
        <v>0.40138888888888885</v>
      </c>
      <c r="I13" s="66"/>
    </row>
    <row r="14" spans="1:9" ht="35.1" customHeight="1" x14ac:dyDescent="0.25">
      <c r="A14" s="63" t="s">
        <v>134</v>
      </c>
      <c r="B14" s="64" t="s">
        <v>61</v>
      </c>
      <c r="C14" s="65" t="s">
        <v>60</v>
      </c>
      <c r="D14" s="63">
        <v>1203</v>
      </c>
      <c r="E14" s="63" t="s">
        <v>128</v>
      </c>
      <c r="F14" s="69">
        <f>活動流程總表!$B$5</f>
        <v>0.36805555555555558</v>
      </c>
      <c r="G14" s="69">
        <f t="shared" ref="G14:G17" si="2">G13+TIME(0,8,0)</f>
        <v>0.38611111111111107</v>
      </c>
      <c r="H14" s="69">
        <f t="shared" ref="H14:H17" si="3">H13+TIME(0,8,0)</f>
        <v>0.40694444444444439</v>
      </c>
      <c r="I14" s="66"/>
    </row>
    <row r="15" spans="1:9" ht="35.1" customHeight="1" x14ac:dyDescent="0.25">
      <c r="A15" s="63" t="s">
        <v>135</v>
      </c>
      <c r="B15" s="64" t="s">
        <v>61</v>
      </c>
      <c r="C15" s="65" t="s">
        <v>60</v>
      </c>
      <c r="D15" s="63">
        <v>1204</v>
      </c>
      <c r="E15" s="63" t="s">
        <v>129</v>
      </c>
      <c r="F15" s="69">
        <f>活動流程總表!$B$5</f>
        <v>0.36805555555555558</v>
      </c>
      <c r="G15" s="69">
        <f t="shared" si="2"/>
        <v>0.39166666666666661</v>
      </c>
      <c r="H15" s="69">
        <f t="shared" si="3"/>
        <v>0.41249999999999992</v>
      </c>
      <c r="I15" s="66"/>
    </row>
    <row r="16" spans="1:9" ht="35.1" customHeight="1" x14ac:dyDescent="0.25">
      <c r="A16" s="63" t="s">
        <v>136</v>
      </c>
      <c r="B16" s="64" t="s">
        <v>61</v>
      </c>
      <c r="C16" s="65" t="s">
        <v>60</v>
      </c>
      <c r="D16" s="63">
        <v>1205</v>
      </c>
      <c r="E16" s="63" t="s">
        <v>130</v>
      </c>
      <c r="F16" s="69">
        <f>活動流程總表!$B$5</f>
        <v>0.36805555555555558</v>
      </c>
      <c r="G16" s="69">
        <f t="shared" si="2"/>
        <v>0.39722222222222214</v>
      </c>
      <c r="H16" s="69">
        <f t="shared" si="3"/>
        <v>0.41805555555555546</v>
      </c>
      <c r="I16" s="66"/>
    </row>
    <row r="17" spans="1:9" ht="35.1" customHeight="1" x14ac:dyDescent="0.25">
      <c r="A17" s="63" t="s">
        <v>137</v>
      </c>
      <c r="B17" s="64" t="s">
        <v>61</v>
      </c>
      <c r="C17" s="65" t="s">
        <v>60</v>
      </c>
      <c r="D17" s="63">
        <v>1206</v>
      </c>
      <c r="E17" s="63" t="s">
        <v>131</v>
      </c>
      <c r="F17" s="69">
        <f>活動流程總表!$B$5</f>
        <v>0.36805555555555558</v>
      </c>
      <c r="G17" s="69">
        <f t="shared" si="2"/>
        <v>0.40277777777777768</v>
      </c>
      <c r="H17" s="69">
        <f t="shared" si="3"/>
        <v>0.42361111111111099</v>
      </c>
      <c r="I17" s="66"/>
    </row>
    <row r="18" spans="1:9" ht="35.1" customHeight="1" x14ac:dyDescent="0.25">
      <c r="A18" s="59" t="s">
        <v>135</v>
      </c>
      <c r="B18" s="60" t="s">
        <v>62</v>
      </c>
      <c r="C18" s="61" t="s">
        <v>60</v>
      </c>
      <c r="D18" s="59">
        <v>1301</v>
      </c>
      <c r="E18" s="59" t="s">
        <v>111</v>
      </c>
      <c r="F18" s="70">
        <f>活動流程總表!$B$6</f>
        <v>0.41319444444444442</v>
      </c>
      <c r="G18" s="70">
        <f>活動流程總表!C6</f>
        <v>0.4201388888888889</v>
      </c>
      <c r="H18" s="70">
        <f>活動流程總表!E6</f>
        <v>0.44097222222222221</v>
      </c>
      <c r="I18" s="62"/>
    </row>
    <row r="19" spans="1:9" ht="35.1" customHeight="1" x14ac:dyDescent="0.25">
      <c r="A19" s="59" t="s">
        <v>138</v>
      </c>
      <c r="B19" s="60" t="s">
        <v>62</v>
      </c>
      <c r="C19" s="61" t="s">
        <v>60</v>
      </c>
      <c r="D19" s="59">
        <v>1302</v>
      </c>
      <c r="E19" s="59" t="s">
        <v>112</v>
      </c>
      <c r="F19" s="71">
        <f>活動流程總表!$B$6</f>
        <v>0.41319444444444442</v>
      </c>
      <c r="G19" s="71">
        <f>G18+TIME(0,6,0)</f>
        <v>0.42430555555555555</v>
      </c>
      <c r="H19" s="71">
        <f>H18+TIME(0,6,0)</f>
        <v>0.44513888888888886</v>
      </c>
      <c r="I19" s="62"/>
    </row>
    <row r="20" spans="1:9" ht="35.1" customHeight="1" x14ac:dyDescent="0.25">
      <c r="A20" s="59" t="s">
        <v>132</v>
      </c>
      <c r="B20" s="60" t="s">
        <v>62</v>
      </c>
      <c r="C20" s="61" t="s">
        <v>60</v>
      </c>
      <c r="D20" s="59">
        <v>1303</v>
      </c>
      <c r="E20" s="59" t="s">
        <v>113</v>
      </c>
      <c r="F20" s="71">
        <f>活動流程總表!$B$6</f>
        <v>0.41319444444444442</v>
      </c>
      <c r="G20" s="71">
        <f t="shared" ref="G20" si="4">G19+TIME(0,6,0)</f>
        <v>0.4284722222222222</v>
      </c>
      <c r="H20" s="71">
        <f t="shared" ref="H20" si="5">H19+TIME(0,6,0)</f>
        <v>0.44930555555555551</v>
      </c>
      <c r="I20" s="62"/>
    </row>
    <row r="21" spans="1:9" ht="35.1" customHeight="1" x14ac:dyDescent="0.25">
      <c r="A21" s="59" t="s">
        <v>141</v>
      </c>
      <c r="B21" s="60" t="s">
        <v>62</v>
      </c>
      <c r="C21" s="61" t="s">
        <v>60</v>
      </c>
      <c r="D21" s="59">
        <v>1304</v>
      </c>
      <c r="E21" s="59" t="s">
        <v>114</v>
      </c>
      <c r="F21" s="71">
        <f>活動流程總表!$B$6</f>
        <v>0.41319444444444442</v>
      </c>
      <c r="G21" s="71">
        <f>G20+TIME(0,6,0)</f>
        <v>0.43263888888888885</v>
      </c>
      <c r="H21" s="71">
        <f>H20+TIME(0,6,0)</f>
        <v>0.45347222222222217</v>
      </c>
      <c r="I21" s="62"/>
    </row>
    <row r="22" spans="1:9" ht="35.1" customHeight="1" x14ac:dyDescent="0.25">
      <c r="A22" s="59" t="s">
        <v>145</v>
      </c>
      <c r="B22" s="60" t="s">
        <v>62</v>
      </c>
      <c r="C22" s="61" t="s">
        <v>60</v>
      </c>
      <c r="D22" s="59">
        <v>1305</v>
      </c>
      <c r="E22" s="59" t="s">
        <v>115</v>
      </c>
      <c r="F22" s="71">
        <f>活動流程總表!$B$6</f>
        <v>0.41319444444444442</v>
      </c>
      <c r="G22" s="71">
        <f t="shared" ref="G22:G23" si="6">G21+TIME(0,6,0)</f>
        <v>0.4368055555555555</v>
      </c>
      <c r="H22" s="71">
        <f t="shared" ref="H22:H23" si="7">H21+TIME(0,6,0)</f>
        <v>0.45763888888888882</v>
      </c>
      <c r="I22" s="62"/>
    </row>
    <row r="23" spans="1:9" ht="35.1" customHeight="1" x14ac:dyDescent="0.25">
      <c r="A23" s="59" t="s">
        <v>142</v>
      </c>
      <c r="B23" s="60" t="s">
        <v>62</v>
      </c>
      <c r="C23" s="61" t="s">
        <v>60</v>
      </c>
      <c r="D23" s="59">
        <v>1306</v>
      </c>
      <c r="E23" s="59" t="s">
        <v>116</v>
      </c>
      <c r="F23" s="71">
        <f>活動流程總表!$B$6</f>
        <v>0.41319444444444442</v>
      </c>
      <c r="G23" s="71">
        <f t="shared" si="6"/>
        <v>0.44097222222222215</v>
      </c>
      <c r="H23" s="71">
        <f t="shared" si="7"/>
        <v>0.46180555555555547</v>
      </c>
      <c r="I23" s="62"/>
    </row>
    <row r="24" spans="1:9" ht="35.1" customHeight="1" x14ac:dyDescent="0.25">
      <c r="A24" s="105" t="s">
        <v>53</v>
      </c>
      <c r="B24" s="106"/>
      <c r="C24" s="106"/>
      <c r="D24" s="106"/>
      <c r="E24" s="106"/>
      <c r="F24" s="106"/>
      <c r="G24" s="106"/>
      <c r="H24" s="106"/>
      <c r="I24" s="107"/>
    </row>
    <row r="25" spans="1:9" ht="35.1" customHeight="1" x14ac:dyDescent="0.25">
      <c r="A25" s="108" t="s">
        <v>50</v>
      </c>
      <c r="B25" s="109"/>
      <c r="C25" s="109"/>
      <c r="D25" s="109"/>
      <c r="E25" s="109"/>
      <c r="F25" s="109"/>
      <c r="G25" s="109"/>
      <c r="H25" s="109"/>
      <c r="I25" s="110"/>
    </row>
    <row r="26" spans="1:9" ht="35.1" customHeight="1" x14ac:dyDescent="0.25">
      <c r="A26" s="108" t="s">
        <v>49</v>
      </c>
      <c r="B26" s="109"/>
      <c r="C26" s="109"/>
      <c r="D26" s="109"/>
      <c r="E26" s="109"/>
      <c r="F26" s="109"/>
      <c r="G26" s="109"/>
      <c r="H26" s="109"/>
      <c r="I26" s="110"/>
    </row>
    <row r="27" spans="1:9" ht="35.1" customHeight="1" x14ac:dyDescent="0.25">
      <c r="A27" s="108" t="s">
        <v>51</v>
      </c>
      <c r="B27" s="109"/>
      <c r="C27" s="109"/>
      <c r="D27" s="109"/>
      <c r="E27" s="109"/>
      <c r="F27" s="109"/>
      <c r="G27" s="109"/>
      <c r="H27" s="109"/>
      <c r="I27" s="110"/>
    </row>
    <row r="28" spans="1:9" ht="35.1" customHeight="1" x14ac:dyDescent="0.25">
      <c r="A28" s="111" t="s">
        <v>105</v>
      </c>
      <c r="B28" s="112"/>
      <c r="C28" s="112"/>
      <c r="D28" s="112"/>
      <c r="E28" s="112"/>
      <c r="F28" s="112"/>
      <c r="G28" s="112"/>
      <c r="H28" s="112"/>
      <c r="I28" s="113"/>
    </row>
    <row r="29" spans="1:9" ht="35.1" customHeight="1" x14ac:dyDescent="0.25">
      <c r="A29" s="2" t="s">
        <v>140</v>
      </c>
      <c r="B29" s="5" t="s">
        <v>59</v>
      </c>
      <c r="C29" s="4" t="s">
        <v>63</v>
      </c>
      <c r="D29" s="7">
        <v>2101</v>
      </c>
      <c r="E29" s="3" t="s">
        <v>146</v>
      </c>
      <c r="F29" s="41">
        <f>活動流程總表!$B$7</f>
        <v>0.3263888888888889</v>
      </c>
      <c r="G29" s="41">
        <f>活動流程總表!C7</f>
        <v>0.33333333333333331</v>
      </c>
      <c r="H29" s="41">
        <f>活動流程總表!E7</f>
        <v>0.35416666666666663</v>
      </c>
      <c r="I29" s="36"/>
    </row>
    <row r="30" spans="1:9" ht="35.1" customHeight="1" x14ac:dyDescent="0.25">
      <c r="A30" s="2" t="s">
        <v>145</v>
      </c>
      <c r="B30" s="5" t="s">
        <v>59</v>
      </c>
      <c r="C30" s="4" t="s">
        <v>63</v>
      </c>
      <c r="D30" s="7">
        <v>2102</v>
      </c>
      <c r="E30" s="3" t="s">
        <v>147</v>
      </c>
      <c r="F30" s="67">
        <f>活動流程總表!$B$7</f>
        <v>0.3263888888888889</v>
      </c>
      <c r="G30" s="67">
        <f>G29+TIME(0,5,0)</f>
        <v>0.33680555555555552</v>
      </c>
      <c r="H30" s="67">
        <f>H29+TIME(0,5,0)</f>
        <v>0.35763888888888884</v>
      </c>
      <c r="I30" s="36"/>
    </row>
    <row r="31" spans="1:9" ht="35.1" customHeight="1" x14ac:dyDescent="0.25">
      <c r="A31" s="2" t="s">
        <v>143</v>
      </c>
      <c r="B31" s="5" t="s">
        <v>59</v>
      </c>
      <c r="C31" s="4" t="s">
        <v>63</v>
      </c>
      <c r="D31" s="7">
        <v>2103</v>
      </c>
      <c r="E31" s="3" t="s">
        <v>148</v>
      </c>
      <c r="F31" s="67">
        <f>活動流程總表!$B$7</f>
        <v>0.3263888888888889</v>
      </c>
      <c r="G31" s="67">
        <f t="shared" ref="G31:G35" si="8">G30+TIME(0,5,0)</f>
        <v>0.34027777777777773</v>
      </c>
      <c r="H31" s="67">
        <f t="shared" ref="H31:H35" si="9">H30+TIME(0,5,0)</f>
        <v>0.36111111111111105</v>
      </c>
      <c r="I31" s="36"/>
    </row>
    <row r="32" spans="1:9" ht="35.1" customHeight="1" x14ac:dyDescent="0.25">
      <c r="A32" s="2" t="s">
        <v>142</v>
      </c>
      <c r="B32" s="5" t="s">
        <v>59</v>
      </c>
      <c r="C32" s="4" t="s">
        <v>63</v>
      </c>
      <c r="D32" s="7">
        <v>2104</v>
      </c>
      <c r="E32" s="3" t="s">
        <v>149</v>
      </c>
      <c r="F32" s="67">
        <f>活動流程總表!$B$7</f>
        <v>0.3263888888888889</v>
      </c>
      <c r="G32" s="67">
        <f t="shared" si="8"/>
        <v>0.34374999999999994</v>
      </c>
      <c r="H32" s="67">
        <f t="shared" si="9"/>
        <v>0.36458333333333326</v>
      </c>
      <c r="I32" s="36"/>
    </row>
    <row r="33" spans="1:9" ht="35.1" customHeight="1" x14ac:dyDescent="0.25">
      <c r="A33" s="2" t="s">
        <v>141</v>
      </c>
      <c r="B33" s="5" t="s">
        <v>59</v>
      </c>
      <c r="C33" s="4" t="s">
        <v>63</v>
      </c>
      <c r="D33" s="7">
        <v>2105</v>
      </c>
      <c r="E33" s="3" t="s">
        <v>150</v>
      </c>
      <c r="F33" s="67">
        <f>活動流程總表!$B$7</f>
        <v>0.3263888888888889</v>
      </c>
      <c r="G33" s="67">
        <f t="shared" si="8"/>
        <v>0.34722222222222215</v>
      </c>
      <c r="H33" s="67">
        <f t="shared" si="9"/>
        <v>0.36805555555555547</v>
      </c>
      <c r="I33" s="36"/>
    </row>
    <row r="34" spans="1:9" ht="35.1" customHeight="1" x14ac:dyDescent="0.25">
      <c r="A34" s="2" t="s">
        <v>132</v>
      </c>
      <c r="B34" s="5" t="s">
        <v>59</v>
      </c>
      <c r="C34" s="4" t="s">
        <v>63</v>
      </c>
      <c r="D34" s="7">
        <v>2106</v>
      </c>
      <c r="E34" s="3" t="s">
        <v>151</v>
      </c>
      <c r="F34" s="67">
        <f>活動流程總表!$B$7</f>
        <v>0.3263888888888889</v>
      </c>
      <c r="G34" s="67">
        <f t="shared" si="8"/>
        <v>0.35069444444444436</v>
      </c>
      <c r="H34" s="67">
        <f t="shared" si="9"/>
        <v>0.37152777777777768</v>
      </c>
      <c r="I34" s="36"/>
    </row>
    <row r="35" spans="1:9" ht="35.1" customHeight="1" x14ac:dyDescent="0.25">
      <c r="A35" s="2" t="s">
        <v>135</v>
      </c>
      <c r="B35" s="5" t="s">
        <v>59</v>
      </c>
      <c r="C35" s="4" t="s">
        <v>63</v>
      </c>
      <c r="D35" s="7">
        <v>2107</v>
      </c>
      <c r="E35" s="3" t="s">
        <v>152</v>
      </c>
      <c r="F35" s="67">
        <f>活動流程總表!$B$7</f>
        <v>0.3263888888888889</v>
      </c>
      <c r="G35" s="67">
        <f t="shared" si="8"/>
        <v>0.35416666666666657</v>
      </c>
      <c r="H35" s="67">
        <f t="shared" si="9"/>
        <v>0.37499999999999989</v>
      </c>
      <c r="I35" s="36"/>
    </row>
    <row r="36" spans="1:9" ht="35.1" customHeight="1" x14ac:dyDescent="0.25">
      <c r="A36" s="63" t="s">
        <v>141</v>
      </c>
      <c r="B36" s="64" t="s">
        <v>61</v>
      </c>
      <c r="C36" s="65" t="s">
        <v>63</v>
      </c>
      <c r="D36" s="63">
        <v>2201</v>
      </c>
      <c r="E36" s="63" t="s">
        <v>153</v>
      </c>
      <c r="F36" s="68">
        <f>活動流程總表!$B$8</f>
        <v>0.3611111111111111</v>
      </c>
      <c r="G36" s="68">
        <f>活動流程總表!C8</f>
        <v>0.36805555555555558</v>
      </c>
      <c r="H36" s="68">
        <f>活動流程總表!E8</f>
        <v>0.3888888888888889</v>
      </c>
      <c r="I36" s="66"/>
    </row>
    <row r="37" spans="1:9" ht="35.1" customHeight="1" x14ac:dyDescent="0.25">
      <c r="A37" s="63" t="s">
        <v>132</v>
      </c>
      <c r="B37" s="64" t="s">
        <v>61</v>
      </c>
      <c r="C37" s="65" t="s">
        <v>63</v>
      </c>
      <c r="D37" s="63">
        <v>2202</v>
      </c>
      <c r="E37" s="63" t="s">
        <v>154</v>
      </c>
      <c r="F37" s="69">
        <f>活動流程總表!$B$8</f>
        <v>0.3611111111111111</v>
      </c>
      <c r="G37" s="69">
        <f>G36+TIME(0,8,0)</f>
        <v>0.37361111111111112</v>
      </c>
      <c r="H37" s="69">
        <f>H36+TIME(0,8,0)</f>
        <v>0.39444444444444443</v>
      </c>
      <c r="I37" s="66"/>
    </row>
    <row r="38" spans="1:9" ht="35.1" customHeight="1" x14ac:dyDescent="0.25">
      <c r="A38" s="63" t="s">
        <v>135</v>
      </c>
      <c r="B38" s="64" t="s">
        <v>61</v>
      </c>
      <c r="C38" s="65" t="s">
        <v>63</v>
      </c>
      <c r="D38" s="63">
        <v>2203</v>
      </c>
      <c r="E38" s="63" t="s">
        <v>155</v>
      </c>
      <c r="F38" s="69">
        <f>活動流程總表!$B$8</f>
        <v>0.3611111111111111</v>
      </c>
      <c r="G38" s="69">
        <f t="shared" ref="G38" si="10">G37+TIME(0,8,0)</f>
        <v>0.37916666666666665</v>
      </c>
      <c r="H38" s="69">
        <f t="shared" ref="H38" si="11">H37+TIME(0,8,0)</f>
        <v>0.39999999999999997</v>
      </c>
      <c r="I38" s="66"/>
    </row>
    <row r="39" spans="1:9" ht="35.1" customHeight="1" x14ac:dyDescent="0.25">
      <c r="A39" s="59" t="s">
        <v>140</v>
      </c>
      <c r="B39" s="60" t="s">
        <v>62</v>
      </c>
      <c r="C39" s="61" t="s">
        <v>63</v>
      </c>
      <c r="D39" s="59">
        <v>2301</v>
      </c>
      <c r="E39" s="59" t="s">
        <v>156</v>
      </c>
      <c r="F39" s="70">
        <f>活動流程總表!$B$9</f>
        <v>0.3888888888888889</v>
      </c>
      <c r="G39" s="70">
        <f>活動流程總表!C9</f>
        <v>0.39583333333333331</v>
      </c>
      <c r="H39" s="70">
        <f>活動流程總表!E9</f>
        <v>0.41666666666666663</v>
      </c>
      <c r="I39" s="62"/>
    </row>
    <row r="40" spans="1:9" ht="35.1" customHeight="1" x14ac:dyDescent="0.25">
      <c r="A40" s="59" t="s">
        <v>145</v>
      </c>
      <c r="B40" s="60" t="s">
        <v>62</v>
      </c>
      <c r="C40" s="61" t="s">
        <v>63</v>
      </c>
      <c r="D40" s="59">
        <v>2302</v>
      </c>
      <c r="E40" s="59" t="s">
        <v>157</v>
      </c>
      <c r="F40" s="71">
        <f>活動流程總表!$B$9</f>
        <v>0.3888888888888889</v>
      </c>
      <c r="G40" s="71">
        <f t="shared" ref="G40:H42" si="12">G39+TIME(0,6,0)</f>
        <v>0.39999999999999997</v>
      </c>
      <c r="H40" s="71">
        <f t="shared" si="12"/>
        <v>0.42083333333333328</v>
      </c>
      <c r="I40" s="62"/>
    </row>
    <row r="41" spans="1:9" ht="35.1" customHeight="1" x14ac:dyDescent="0.25">
      <c r="A41" s="59" t="s">
        <v>132</v>
      </c>
      <c r="B41" s="60" t="s">
        <v>62</v>
      </c>
      <c r="C41" s="61" t="s">
        <v>63</v>
      </c>
      <c r="D41" s="59">
        <v>2303</v>
      </c>
      <c r="E41" s="59" t="s">
        <v>158</v>
      </c>
      <c r="F41" s="71">
        <f>活動流程總表!$B$9</f>
        <v>0.3888888888888889</v>
      </c>
      <c r="G41" s="71">
        <f t="shared" si="12"/>
        <v>0.40416666666666662</v>
      </c>
      <c r="H41" s="71">
        <f t="shared" si="12"/>
        <v>0.42499999999999993</v>
      </c>
      <c r="I41" s="62"/>
    </row>
    <row r="42" spans="1:9" ht="35.1" customHeight="1" x14ac:dyDescent="0.25">
      <c r="A42" s="59" t="s">
        <v>142</v>
      </c>
      <c r="B42" s="60" t="s">
        <v>100</v>
      </c>
      <c r="C42" s="61" t="s">
        <v>63</v>
      </c>
      <c r="D42" s="59">
        <v>2304</v>
      </c>
      <c r="E42" s="59" t="s">
        <v>159</v>
      </c>
      <c r="F42" s="71">
        <f>活動流程總表!$B$9</f>
        <v>0.3888888888888889</v>
      </c>
      <c r="G42" s="71">
        <f t="shared" si="12"/>
        <v>0.40833333333333327</v>
      </c>
      <c r="H42" s="71">
        <f t="shared" si="12"/>
        <v>0.42916666666666659</v>
      </c>
      <c r="I42" s="62"/>
    </row>
    <row r="43" spans="1:9" ht="35.1" customHeight="1" x14ac:dyDescent="0.25">
      <c r="A43" s="105" t="s">
        <v>53</v>
      </c>
      <c r="B43" s="106"/>
      <c r="C43" s="106"/>
      <c r="D43" s="106"/>
      <c r="E43" s="106"/>
      <c r="F43" s="106"/>
      <c r="G43" s="106"/>
      <c r="H43" s="106"/>
      <c r="I43" s="107"/>
    </row>
    <row r="44" spans="1:9" ht="35.1" customHeight="1" x14ac:dyDescent="0.25">
      <c r="A44" s="108" t="s">
        <v>50</v>
      </c>
      <c r="B44" s="109"/>
      <c r="C44" s="109"/>
      <c r="D44" s="109"/>
      <c r="E44" s="109"/>
      <c r="F44" s="109"/>
      <c r="G44" s="109"/>
      <c r="H44" s="109"/>
      <c r="I44" s="110"/>
    </row>
    <row r="45" spans="1:9" ht="35.1" customHeight="1" x14ac:dyDescent="0.25">
      <c r="A45" s="108" t="s">
        <v>49</v>
      </c>
      <c r="B45" s="109"/>
      <c r="C45" s="109"/>
      <c r="D45" s="109"/>
      <c r="E45" s="109"/>
      <c r="F45" s="109"/>
      <c r="G45" s="109"/>
      <c r="H45" s="109"/>
      <c r="I45" s="110"/>
    </row>
    <row r="46" spans="1:9" ht="35.1" customHeight="1" x14ac:dyDescent="0.25">
      <c r="A46" s="108" t="s">
        <v>51</v>
      </c>
      <c r="B46" s="109"/>
      <c r="C46" s="109"/>
      <c r="D46" s="109"/>
      <c r="E46" s="109"/>
      <c r="F46" s="109"/>
      <c r="G46" s="109"/>
      <c r="H46" s="109"/>
      <c r="I46" s="110"/>
    </row>
    <row r="47" spans="1:9" ht="35.1" customHeight="1" x14ac:dyDescent="0.25">
      <c r="A47" s="111" t="s">
        <v>105</v>
      </c>
      <c r="B47" s="112"/>
      <c r="C47" s="112"/>
      <c r="D47" s="112"/>
      <c r="E47" s="112"/>
      <c r="F47" s="112"/>
      <c r="G47" s="112"/>
      <c r="H47" s="112"/>
      <c r="I47" s="113"/>
    </row>
    <row r="48" spans="1:9" ht="35.1" customHeight="1" x14ac:dyDescent="0.25">
      <c r="A48" s="2" t="s">
        <v>143</v>
      </c>
      <c r="B48" s="5" t="s">
        <v>59</v>
      </c>
      <c r="C48" s="4" t="s">
        <v>64</v>
      </c>
      <c r="D48" s="7">
        <v>3101</v>
      </c>
      <c r="E48" s="3" t="s">
        <v>160</v>
      </c>
      <c r="F48" s="41">
        <f>活動流程總表!$B$10</f>
        <v>0.3263888888888889</v>
      </c>
      <c r="G48" s="41">
        <f>活動流程總表!C10</f>
        <v>0.33333333333333331</v>
      </c>
      <c r="H48" s="41">
        <f>活動流程總表!E10</f>
        <v>0.35416666666666663</v>
      </c>
      <c r="I48" s="36"/>
    </row>
    <row r="49" spans="1:9" ht="35.1" customHeight="1" x14ac:dyDescent="0.25">
      <c r="A49" s="2" t="s">
        <v>145</v>
      </c>
      <c r="B49" s="5" t="s">
        <v>59</v>
      </c>
      <c r="C49" s="4" t="s">
        <v>64</v>
      </c>
      <c r="D49" s="7">
        <v>3102</v>
      </c>
      <c r="E49" s="3" t="s">
        <v>161</v>
      </c>
      <c r="F49" s="41">
        <f>活動流程總表!$B$10</f>
        <v>0.3263888888888889</v>
      </c>
      <c r="G49" s="67">
        <f>G48+TIME(0,5,0)</f>
        <v>0.33680555555555552</v>
      </c>
      <c r="H49" s="67">
        <f>H48+TIME(0,5,0)</f>
        <v>0.35763888888888884</v>
      </c>
      <c r="I49" s="36"/>
    </row>
    <row r="50" spans="1:9" ht="35.1" customHeight="1" x14ac:dyDescent="0.25">
      <c r="A50" s="2" t="s">
        <v>140</v>
      </c>
      <c r="B50" s="5" t="s">
        <v>59</v>
      </c>
      <c r="C50" s="4" t="s">
        <v>64</v>
      </c>
      <c r="D50" s="7">
        <v>3103</v>
      </c>
      <c r="E50" s="3" t="s">
        <v>162</v>
      </c>
      <c r="F50" s="41">
        <f>活動流程總表!$B$10</f>
        <v>0.3263888888888889</v>
      </c>
      <c r="G50" s="67">
        <f t="shared" ref="G50:G54" si="13">G49+TIME(0,5,0)</f>
        <v>0.34027777777777773</v>
      </c>
      <c r="H50" s="67">
        <f t="shared" ref="H50:H54" si="14">H49+TIME(0,5,0)</f>
        <v>0.36111111111111105</v>
      </c>
      <c r="I50" s="36"/>
    </row>
    <row r="51" spans="1:9" ht="35.1" customHeight="1" x14ac:dyDescent="0.25">
      <c r="A51" s="2" t="s">
        <v>141</v>
      </c>
      <c r="B51" s="5" t="s">
        <v>59</v>
      </c>
      <c r="C51" s="4" t="s">
        <v>64</v>
      </c>
      <c r="D51" s="7">
        <v>3104</v>
      </c>
      <c r="E51" s="3" t="s">
        <v>163</v>
      </c>
      <c r="F51" s="41">
        <f>活動流程總表!$B$10</f>
        <v>0.3263888888888889</v>
      </c>
      <c r="G51" s="67">
        <f t="shared" si="13"/>
        <v>0.34374999999999994</v>
      </c>
      <c r="H51" s="67">
        <f t="shared" si="14"/>
        <v>0.36458333333333326</v>
      </c>
      <c r="I51" s="36"/>
    </row>
    <row r="52" spans="1:9" ht="35.1" customHeight="1" x14ac:dyDescent="0.25">
      <c r="A52" s="2" t="s">
        <v>139</v>
      </c>
      <c r="B52" s="5" t="s">
        <v>59</v>
      </c>
      <c r="C52" s="4" t="s">
        <v>64</v>
      </c>
      <c r="D52" s="7">
        <v>3105</v>
      </c>
      <c r="E52" s="3" t="s">
        <v>164</v>
      </c>
      <c r="F52" s="41">
        <f>活動流程總表!$B$10</f>
        <v>0.3263888888888889</v>
      </c>
      <c r="G52" s="67">
        <f t="shared" si="13"/>
        <v>0.34722222222222215</v>
      </c>
      <c r="H52" s="67">
        <f t="shared" si="14"/>
        <v>0.36805555555555547</v>
      </c>
      <c r="I52" s="36"/>
    </row>
    <row r="53" spans="1:9" ht="35.1" customHeight="1" x14ac:dyDescent="0.25">
      <c r="A53" s="2" t="s">
        <v>132</v>
      </c>
      <c r="B53" s="5" t="s">
        <v>59</v>
      </c>
      <c r="C53" s="4" t="s">
        <v>64</v>
      </c>
      <c r="D53" s="7">
        <v>3106</v>
      </c>
      <c r="E53" s="3" t="s">
        <v>165</v>
      </c>
      <c r="F53" s="41">
        <f>活動流程總表!$B$10</f>
        <v>0.3263888888888889</v>
      </c>
      <c r="G53" s="67">
        <f t="shared" si="13"/>
        <v>0.35069444444444436</v>
      </c>
      <c r="H53" s="67">
        <f t="shared" si="14"/>
        <v>0.37152777777777768</v>
      </c>
      <c r="I53" s="36"/>
    </row>
    <row r="54" spans="1:9" ht="35.1" customHeight="1" x14ac:dyDescent="0.25">
      <c r="A54" s="2" t="s">
        <v>142</v>
      </c>
      <c r="B54" s="5" t="s">
        <v>59</v>
      </c>
      <c r="C54" s="4" t="s">
        <v>64</v>
      </c>
      <c r="D54" s="7">
        <v>3107</v>
      </c>
      <c r="E54" s="3" t="s">
        <v>166</v>
      </c>
      <c r="F54" s="41">
        <f>活動流程總表!$B$10</f>
        <v>0.3263888888888889</v>
      </c>
      <c r="G54" s="67">
        <f t="shared" si="13"/>
        <v>0.35416666666666657</v>
      </c>
      <c r="H54" s="67">
        <f t="shared" si="14"/>
        <v>0.37499999999999989</v>
      </c>
      <c r="I54" s="36"/>
    </row>
    <row r="55" spans="1:9" ht="35.1" customHeight="1" x14ac:dyDescent="0.25">
      <c r="A55" s="63" t="s">
        <v>135</v>
      </c>
      <c r="B55" s="64" t="s">
        <v>101</v>
      </c>
      <c r="C55" s="65" t="s">
        <v>64</v>
      </c>
      <c r="D55" s="63">
        <v>3201</v>
      </c>
      <c r="E55" s="63" t="s">
        <v>167</v>
      </c>
      <c r="F55" s="68">
        <f>活動流程總表!$B$11</f>
        <v>0.3611111111111111</v>
      </c>
      <c r="G55" s="68">
        <f>活動流程總表!C11</f>
        <v>0.36805555555555558</v>
      </c>
      <c r="H55" s="68">
        <f>活動流程總表!E11</f>
        <v>0.3888888888888889</v>
      </c>
      <c r="I55" s="66"/>
    </row>
    <row r="56" spans="1:9" ht="35.1" customHeight="1" x14ac:dyDescent="0.25">
      <c r="A56" s="63" t="s">
        <v>132</v>
      </c>
      <c r="B56" s="64" t="s">
        <v>61</v>
      </c>
      <c r="C56" s="65" t="s">
        <v>64</v>
      </c>
      <c r="D56" s="63">
        <v>3202</v>
      </c>
      <c r="E56" s="63" t="s">
        <v>168</v>
      </c>
      <c r="F56" s="68">
        <f>活動流程總表!$B$11</f>
        <v>0.3611111111111111</v>
      </c>
      <c r="G56" s="69">
        <f>G55+TIME(0,8,0)</f>
        <v>0.37361111111111112</v>
      </c>
      <c r="H56" s="69">
        <f>H55+TIME(0,8,0)</f>
        <v>0.39444444444444443</v>
      </c>
      <c r="I56" s="66"/>
    </row>
    <row r="57" spans="1:9" ht="35.1" customHeight="1" x14ac:dyDescent="0.25">
      <c r="A57" s="63" t="s">
        <v>141</v>
      </c>
      <c r="B57" s="64" t="s">
        <v>61</v>
      </c>
      <c r="C57" s="65" t="s">
        <v>64</v>
      </c>
      <c r="D57" s="63">
        <v>3203</v>
      </c>
      <c r="E57" s="63" t="s">
        <v>169</v>
      </c>
      <c r="F57" s="68">
        <f>活動流程總表!$B$11</f>
        <v>0.3611111111111111</v>
      </c>
      <c r="G57" s="69">
        <f>G56+TIME(0,8,0)</f>
        <v>0.37916666666666665</v>
      </c>
      <c r="H57" s="69">
        <f>H56+TIME(0,8,0)</f>
        <v>0.39999999999999997</v>
      </c>
      <c r="I57" s="66"/>
    </row>
    <row r="58" spans="1:9" ht="35.1" customHeight="1" x14ac:dyDescent="0.25">
      <c r="A58" s="59" t="s">
        <v>132</v>
      </c>
      <c r="B58" s="60" t="s">
        <v>62</v>
      </c>
      <c r="C58" s="61" t="s">
        <v>64</v>
      </c>
      <c r="D58" s="59">
        <v>3301</v>
      </c>
      <c r="E58" s="59" t="s">
        <v>170</v>
      </c>
      <c r="F58" s="70">
        <f>活動流程總表!$B$12</f>
        <v>0.3888888888888889</v>
      </c>
      <c r="G58" s="70">
        <f>活動流程總表!C12</f>
        <v>0.39583333333333331</v>
      </c>
      <c r="H58" s="70">
        <f>活動流程總表!E12</f>
        <v>0.41666666666666663</v>
      </c>
      <c r="I58" s="62"/>
    </row>
    <row r="59" spans="1:9" ht="35.1" customHeight="1" x14ac:dyDescent="0.25">
      <c r="A59" s="59" t="s">
        <v>141</v>
      </c>
      <c r="B59" s="60" t="s">
        <v>62</v>
      </c>
      <c r="C59" s="61" t="s">
        <v>64</v>
      </c>
      <c r="D59" s="59">
        <v>3302</v>
      </c>
      <c r="E59" s="59" t="s">
        <v>171</v>
      </c>
      <c r="F59" s="70">
        <f>活動流程總表!$B$12</f>
        <v>0.3888888888888889</v>
      </c>
      <c r="G59" s="71">
        <f>G58+TIME(0,6,0)</f>
        <v>0.39999999999999997</v>
      </c>
      <c r="H59" s="71">
        <f>H58+TIME(0,6,0)</f>
        <v>0.42083333333333328</v>
      </c>
      <c r="I59" s="62"/>
    </row>
    <row r="60" spans="1:9" ht="35.1" customHeight="1" x14ac:dyDescent="0.25">
      <c r="A60" s="59" t="s">
        <v>142</v>
      </c>
      <c r="B60" s="60" t="s">
        <v>62</v>
      </c>
      <c r="C60" s="61" t="s">
        <v>64</v>
      </c>
      <c r="D60" s="59">
        <v>3303</v>
      </c>
      <c r="E60" s="59" t="s">
        <v>172</v>
      </c>
      <c r="F60" s="70">
        <f>活動流程總表!$B$12</f>
        <v>0.3888888888888889</v>
      </c>
      <c r="G60" s="71">
        <f t="shared" ref="G60:G61" si="15">G59+TIME(0,6,0)</f>
        <v>0.40416666666666662</v>
      </c>
      <c r="H60" s="71">
        <f t="shared" ref="H60:H61" si="16">H59+TIME(0,6,0)</f>
        <v>0.42499999999999993</v>
      </c>
      <c r="I60" s="62"/>
    </row>
    <row r="61" spans="1:9" ht="35.1" customHeight="1" x14ac:dyDescent="0.25">
      <c r="A61" s="59" t="s">
        <v>174</v>
      </c>
      <c r="B61" s="60" t="s">
        <v>62</v>
      </c>
      <c r="C61" s="61" t="s">
        <v>64</v>
      </c>
      <c r="D61" s="59">
        <v>3304</v>
      </c>
      <c r="E61" s="59" t="s">
        <v>173</v>
      </c>
      <c r="F61" s="70">
        <f>活動流程總表!$B$12</f>
        <v>0.3888888888888889</v>
      </c>
      <c r="G61" s="71">
        <f t="shared" si="15"/>
        <v>0.40833333333333327</v>
      </c>
      <c r="H61" s="71">
        <f t="shared" si="16"/>
        <v>0.42916666666666659</v>
      </c>
      <c r="I61" s="62"/>
    </row>
    <row r="62" spans="1:9" ht="35.1" customHeight="1" x14ac:dyDescent="0.25">
      <c r="A62" s="105" t="s">
        <v>53</v>
      </c>
      <c r="B62" s="106"/>
      <c r="C62" s="106"/>
      <c r="D62" s="106"/>
      <c r="E62" s="106"/>
      <c r="F62" s="106"/>
      <c r="G62" s="106"/>
      <c r="H62" s="106"/>
      <c r="I62" s="107"/>
    </row>
    <row r="63" spans="1:9" ht="35.1" customHeight="1" x14ac:dyDescent="0.25">
      <c r="A63" s="108" t="s">
        <v>50</v>
      </c>
      <c r="B63" s="109"/>
      <c r="C63" s="109"/>
      <c r="D63" s="109"/>
      <c r="E63" s="109"/>
      <c r="F63" s="109"/>
      <c r="G63" s="109"/>
      <c r="H63" s="109"/>
      <c r="I63" s="110"/>
    </row>
    <row r="64" spans="1:9" ht="35.1" customHeight="1" x14ac:dyDescent="0.25">
      <c r="A64" s="108" t="s">
        <v>49</v>
      </c>
      <c r="B64" s="109"/>
      <c r="C64" s="109"/>
      <c r="D64" s="109"/>
      <c r="E64" s="109"/>
      <c r="F64" s="109"/>
      <c r="G64" s="109"/>
      <c r="H64" s="109"/>
      <c r="I64" s="110"/>
    </row>
    <row r="65" spans="1:9" ht="35.1" customHeight="1" x14ac:dyDescent="0.25">
      <c r="A65" s="108" t="s">
        <v>51</v>
      </c>
      <c r="B65" s="109"/>
      <c r="C65" s="109"/>
      <c r="D65" s="109"/>
      <c r="E65" s="109"/>
      <c r="F65" s="109"/>
      <c r="G65" s="109"/>
      <c r="H65" s="109"/>
      <c r="I65" s="110"/>
    </row>
    <row r="66" spans="1:9" ht="35.1" customHeight="1" x14ac:dyDescent="0.25">
      <c r="A66" s="111" t="s">
        <v>105</v>
      </c>
      <c r="B66" s="112"/>
      <c r="C66" s="112"/>
      <c r="D66" s="112"/>
      <c r="E66" s="112"/>
      <c r="F66" s="112"/>
      <c r="G66" s="112"/>
      <c r="H66" s="112"/>
      <c r="I66" s="113"/>
    </row>
    <row r="67" spans="1:9" ht="35.1" customHeight="1" x14ac:dyDescent="0.25">
      <c r="A67" s="2" t="s">
        <v>141</v>
      </c>
      <c r="B67" s="5" t="s">
        <v>59</v>
      </c>
      <c r="C67" s="4" t="s">
        <v>65</v>
      </c>
      <c r="D67" s="7">
        <v>4101</v>
      </c>
      <c r="E67" s="3" t="s">
        <v>175</v>
      </c>
      <c r="F67" s="41">
        <f>活動流程總表!$B$13</f>
        <v>0.34027777777777773</v>
      </c>
      <c r="G67" s="41">
        <f>活動流程總表!C13</f>
        <v>0.34861111111111115</v>
      </c>
      <c r="H67" s="41">
        <f>活動流程總表!E13</f>
        <v>0.35416666666666669</v>
      </c>
      <c r="I67" s="36"/>
    </row>
    <row r="68" spans="1:9" ht="35.1" customHeight="1" x14ac:dyDescent="0.25">
      <c r="A68" s="2" t="s">
        <v>140</v>
      </c>
      <c r="B68" s="5" t="s">
        <v>59</v>
      </c>
      <c r="C68" s="4" t="s">
        <v>65</v>
      </c>
      <c r="D68" s="7">
        <v>4102</v>
      </c>
      <c r="E68" s="3" t="s">
        <v>176</v>
      </c>
      <c r="F68" s="41">
        <f>活動流程總表!$B$13</f>
        <v>0.34027777777777773</v>
      </c>
      <c r="G68" s="67">
        <f>G67+TIME(0,4,0)</f>
        <v>0.35138888888888892</v>
      </c>
      <c r="H68" s="67">
        <f>H67+TIME(0,4,0)</f>
        <v>0.35694444444444445</v>
      </c>
      <c r="I68" s="36"/>
    </row>
    <row r="69" spans="1:9" ht="35.1" customHeight="1" x14ac:dyDescent="0.25">
      <c r="A69" s="2" t="s">
        <v>138</v>
      </c>
      <c r="B69" s="5" t="s">
        <v>59</v>
      </c>
      <c r="C69" s="4" t="s">
        <v>65</v>
      </c>
      <c r="D69" s="7">
        <v>4103</v>
      </c>
      <c r="E69" s="3" t="s">
        <v>177</v>
      </c>
      <c r="F69" s="41">
        <f>活動流程總表!$B$13</f>
        <v>0.34027777777777773</v>
      </c>
      <c r="G69" s="67">
        <f t="shared" ref="G69:G75" si="17">G68+TIME(0,4,0)</f>
        <v>0.35416666666666669</v>
      </c>
      <c r="H69" s="67">
        <f t="shared" ref="H69:H75" si="18">H68+TIME(0,4,0)</f>
        <v>0.35972222222222222</v>
      </c>
      <c r="I69" s="36"/>
    </row>
    <row r="70" spans="1:9" ht="35.1" customHeight="1" x14ac:dyDescent="0.25">
      <c r="A70" s="2" t="s">
        <v>132</v>
      </c>
      <c r="B70" s="5" t="s">
        <v>59</v>
      </c>
      <c r="C70" s="4" t="s">
        <v>65</v>
      </c>
      <c r="D70" s="7">
        <v>4104</v>
      </c>
      <c r="E70" s="3" t="s">
        <v>178</v>
      </c>
      <c r="F70" s="41">
        <f>活動流程總表!$B$13</f>
        <v>0.34027777777777773</v>
      </c>
      <c r="G70" s="67">
        <f t="shared" si="17"/>
        <v>0.35694444444444445</v>
      </c>
      <c r="H70" s="67">
        <f t="shared" si="18"/>
        <v>0.36249999999999999</v>
      </c>
      <c r="I70" s="36"/>
    </row>
    <row r="71" spans="1:9" ht="35.1" customHeight="1" x14ac:dyDescent="0.25">
      <c r="A71" s="2" t="s">
        <v>143</v>
      </c>
      <c r="B71" s="5" t="s">
        <v>59</v>
      </c>
      <c r="C71" s="4" t="s">
        <v>65</v>
      </c>
      <c r="D71" s="7">
        <v>4105</v>
      </c>
      <c r="E71" s="3" t="s">
        <v>179</v>
      </c>
      <c r="F71" s="41">
        <f>活動流程總表!$B$13</f>
        <v>0.34027777777777773</v>
      </c>
      <c r="G71" s="67">
        <f t="shared" si="17"/>
        <v>0.35972222222222222</v>
      </c>
      <c r="H71" s="67">
        <f t="shared" si="18"/>
        <v>0.36527777777777776</v>
      </c>
      <c r="I71" s="36"/>
    </row>
    <row r="72" spans="1:9" ht="35.1" customHeight="1" x14ac:dyDescent="0.25">
      <c r="A72" s="2" t="s">
        <v>145</v>
      </c>
      <c r="B72" s="5" t="s">
        <v>59</v>
      </c>
      <c r="C72" s="4" t="s">
        <v>65</v>
      </c>
      <c r="D72" s="7">
        <v>4106</v>
      </c>
      <c r="E72" s="3" t="s">
        <v>180</v>
      </c>
      <c r="F72" s="41">
        <f>活動流程總表!$B$13</f>
        <v>0.34027777777777773</v>
      </c>
      <c r="G72" s="67">
        <f t="shared" si="17"/>
        <v>0.36249999999999999</v>
      </c>
      <c r="H72" s="67">
        <f t="shared" si="18"/>
        <v>0.36805555555555552</v>
      </c>
      <c r="I72" s="36"/>
    </row>
    <row r="73" spans="1:9" ht="35.1" customHeight="1" x14ac:dyDescent="0.25">
      <c r="A73" s="2" t="s">
        <v>139</v>
      </c>
      <c r="B73" s="5" t="s">
        <v>59</v>
      </c>
      <c r="C73" s="4" t="s">
        <v>65</v>
      </c>
      <c r="D73" s="7">
        <v>4107</v>
      </c>
      <c r="E73" s="3" t="s">
        <v>181</v>
      </c>
      <c r="F73" s="41">
        <f>活動流程總表!$B$13</f>
        <v>0.34027777777777773</v>
      </c>
      <c r="G73" s="67">
        <f t="shared" si="17"/>
        <v>0.36527777777777776</v>
      </c>
      <c r="H73" s="67">
        <f t="shared" si="18"/>
        <v>0.37083333333333329</v>
      </c>
      <c r="I73" s="36"/>
    </row>
    <row r="74" spans="1:9" ht="35.1" customHeight="1" x14ac:dyDescent="0.25">
      <c r="A74" s="2" t="s">
        <v>142</v>
      </c>
      <c r="B74" s="5" t="s">
        <v>59</v>
      </c>
      <c r="C74" s="4" t="s">
        <v>65</v>
      </c>
      <c r="D74" s="7">
        <v>4108</v>
      </c>
      <c r="E74" s="3" t="s">
        <v>182</v>
      </c>
      <c r="F74" s="41">
        <f>活動流程總表!$B$13</f>
        <v>0.34027777777777773</v>
      </c>
      <c r="G74" s="67">
        <f t="shared" si="17"/>
        <v>0.36805555555555552</v>
      </c>
      <c r="H74" s="67">
        <f t="shared" si="18"/>
        <v>0.37361111111111106</v>
      </c>
      <c r="I74" s="36"/>
    </row>
    <row r="75" spans="1:9" ht="35.1" customHeight="1" x14ac:dyDescent="0.25">
      <c r="A75" s="2" t="s">
        <v>135</v>
      </c>
      <c r="B75" s="5" t="s">
        <v>59</v>
      </c>
      <c r="C75" s="4" t="s">
        <v>65</v>
      </c>
      <c r="D75" s="7">
        <v>4109</v>
      </c>
      <c r="E75" s="3" t="s">
        <v>183</v>
      </c>
      <c r="F75" s="41">
        <f>活動流程總表!$B$13</f>
        <v>0.34027777777777773</v>
      </c>
      <c r="G75" s="67">
        <f t="shared" si="17"/>
        <v>0.37083333333333329</v>
      </c>
      <c r="H75" s="67">
        <f t="shared" si="18"/>
        <v>0.37638888888888883</v>
      </c>
      <c r="I75" s="36"/>
    </row>
    <row r="76" spans="1:9" ht="35.1" customHeight="1" x14ac:dyDescent="0.25">
      <c r="A76" s="63" t="s">
        <v>193</v>
      </c>
      <c r="B76" s="64" t="s">
        <v>61</v>
      </c>
      <c r="C76" s="65" t="s">
        <v>65</v>
      </c>
      <c r="D76" s="63">
        <v>4201</v>
      </c>
      <c r="E76" s="63" t="s">
        <v>184</v>
      </c>
      <c r="F76" s="68">
        <f>活動流程總表!$B$14</f>
        <v>0.375</v>
      </c>
      <c r="G76" s="68">
        <f>活動流程總表!C14</f>
        <v>0.3833333333333333</v>
      </c>
      <c r="H76" s="68">
        <f>活動流程總表!E14</f>
        <v>0.38888888888888884</v>
      </c>
      <c r="I76" s="66"/>
    </row>
    <row r="77" spans="1:9" ht="35.1" customHeight="1" x14ac:dyDescent="0.25">
      <c r="A77" s="63" t="s">
        <v>194</v>
      </c>
      <c r="B77" s="64" t="s">
        <v>61</v>
      </c>
      <c r="C77" s="65" t="s">
        <v>65</v>
      </c>
      <c r="D77" s="63">
        <v>4202</v>
      </c>
      <c r="E77" s="63" t="s">
        <v>185</v>
      </c>
      <c r="F77" s="68">
        <f>活動流程總表!$B$14</f>
        <v>0.375</v>
      </c>
      <c r="G77" s="69">
        <f>G76+TIME(0,4,0)</f>
        <v>0.38611111111111107</v>
      </c>
      <c r="H77" s="69">
        <f>H76+TIME(0,4,0)</f>
        <v>0.39166666666666661</v>
      </c>
      <c r="I77" s="66"/>
    </row>
    <row r="78" spans="1:9" ht="35.1" customHeight="1" x14ac:dyDescent="0.25">
      <c r="A78" s="63" t="s">
        <v>195</v>
      </c>
      <c r="B78" s="64" t="s">
        <v>61</v>
      </c>
      <c r="C78" s="65" t="s">
        <v>65</v>
      </c>
      <c r="D78" s="63">
        <v>4203</v>
      </c>
      <c r="E78" s="63" t="s">
        <v>186</v>
      </c>
      <c r="F78" s="68">
        <f>活動流程總表!$B$14</f>
        <v>0.375</v>
      </c>
      <c r="G78" s="69">
        <f t="shared" ref="G78:G83" si="19">G77+TIME(0,4,0)</f>
        <v>0.38888888888888884</v>
      </c>
      <c r="H78" s="69">
        <f t="shared" ref="H78:H83" si="20">H77+TIME(0,4,0)</f>
        <v>0.39444444444444438</v>
      </c>
      <c r="I78" s="66"/>
    </row>
    <row r="79" spans="1:9" ht="35.1" customHeight="1" x14ac:dyDescent="0.25">
      <c r="A79" s="63" t="s">
        <v>196</v>
      </c>
      <c r="B79" s="64" t="s">
        <v>61</v>
      </c>
      <c r="C79" s="65" t="s">
        <v>65</v>
      </c>
      <c r="D79" s="63">
        <v>4204</v>
      </c>
      <c r="E79" s="63" t="s">
        <v>187</v>
      </c>
      <c r="F79" s="68">
        <f>活動流程總表!$B$14</f>
        <v>0.375</v>
      </c>
      <c r="G79" s="69">
        <f t="shared" si="19"/>
        <v>0.39166666666666661</v>
      </c>
      <c r="H79" s="69">
        <f t="shared" si="20"/>
        <v>0.39722222222222214</v>
      </c>
      <c r="I79" s="66"/>
    </row>
    <row r="80" spans="1:9" ht="35.1" customHeight="1" x14ac:dyDescent="0.25">
      <c r="A80" s="63" t="s">
        <v>197</v>
      </c>
      <c r="B80" s="64" t="s">
        <v>61</v>
      </c>
      <c r="C80" s="65" t="s">
        <v>65</v>
      </c>
      <c r="D80" s="63">
        <v>4205</v>
      </c>
      <c r="E80" s="63" t="s">
        <v>188</v>
      </c>
      <c r="F80" s="68">
        <f>活動流程總表!$B$14</f>
        <v>0.375</v>
      </c>
      <c r="G80" s="69">
        <f t="shared" si="19"/>
        <v>0.39444444444444438</v>
      </c>
      <c r="H80" s="69">
        <f t="shared" si="20"/>
        <v>0.39999999999999991</v>
      </c>
      <c r="I80" s="66"/>
    </row>
    <row r="81" spans="1:9" ht="35.1" customHeight="1" x14ac:dyDescent="0.25">
      <c r="A81" s="63" t="s">
        <v>198</v>
      </c>
      <c r="B81" s="64" t="s">
        <v>61</v>
      </c>
      <c r="C81" s="65" t="s">
        <v>65</v>
      </c>
      <c r="D81" s="63">
        <v>4206</v>
      </c>
      <c r="E81" s="63" t="s">
        <v>189</v>
      </c>
      <c r="F81" s="68">
        <f>活動流程總表!$B$14</f>
        <v>0.375</v>
      </c>
      <c r="G81" s="69">
        <f t="shared" si="19"/>
        <v>0.39722222222222214</v>
      </c>
      <c r="H81" s="69">
        <f t="shared" si="20"/>
        <v>0.40277777777777768</v>
      </c>
      <c r="I81" s="66"/>
    </row>
    <row r="82" spans="1:9" ht="35.1" customHeight="1" x14ac:dyDescent="0.25">
      <c r="A82" s="63" t="s">
        <v>199</v>
      </c>
      <c r="B82" s="64" t="s">
        <v>61</v>
      </c>
      <c r="C82" s="65" t="s">
        <v>65</v>
      </c>
      <c r="D82" s="63">
        <v>4207</v>
      </c>
      <c r="E82" s="63" t="s">
        <v>190</v>
      </c>
      <c r="F82" s="68">
        <f>活動流程總表!$B$14</f>
        <v>0.375</v>
      </c>
      <c r="G82" s="69">
        <f t="shared" si="19"/>
        <v>0.39999999999999991</v>
      </c>
      <c r="H82" s="69">
        <f t="shared" si="20"/>
        <v>0.40555555555555545</v>
      </c>
      <c r="I82" s="66"/>
    </row>
    <row r="83" spans="1:9" ht="35.1" customHeight="1" x14ac:dyDescent="0.25">
      <c r="A83" s="63" t="s">
        <v>200</v>
      </c>
      <c r="B83" s="64" t="s">
        <v>61</v>
      </c>
      <c r="C83" s="65" t="s">
        <v>65</v>
      </c>
      <c r="D83" s="63">
        <v>4208</v>
      </c>
      <c r="E83" s="63" t="s">
        <v>191</v>
      </c>
      <c r="F83" s="68">
        <f>活動流程總表!$B$14</f>
        <v>0.375</v>
      </c>
      <c r="G83" s="69">
        <f t="shared" si="19"/>
        <v>0.40277777777777768</v>
      </c>
      <c r="H83" s="69">
        <f t="shared" si="20"/>
        <v>0.40833333333333321</v>
      </c>
      <c r="I83" s="66"/>
    </row>
    <row r="84" spans="1:9" ht="35.1" customHeight="1" x14ac:dyDescent="0.25">
      <c r="A84" s="63" t="s">
        <v>201</v>
      </c>
      <c r="B84" s="64" t="s">
        <v>61</v>
      </c>
      <c r="C84" s="65" t="s">
        <v>65</v>
      </c>
      <c r="D84" s="63">
        <v>4209</v>
      </c>
      <c r="E84" s="63" t="s">
        <v>192</v>
      </c>
      <c r="F84" s="68">
        <f>活動流程總表!$B$14</f>
        <v>0.375</v>
      </c>
      <c r="G84" s="69">
        <f>G83+TIME(0,4,0)</f>
        <v>0.40555555555555545</v>
      </c>
      <c r="H84" s="69">
        <f>H83+TIME(0,4,0)</f>
        <v>0.41111111111111098</v>
      </c>
      <c r="I84" s="66"/>
    </row>
    <row r="85" spans="1:9" ht="35.1" customHeight="1" x14ac:dyDescent="0.25">
      <c r="A85" s="59" t="s">
        <v>197</v>
      </c>
      <c r="B85" s="60" t="s">
        <v>62</v>
      </c>
      <c r="C85" s="61" t="s">
        <v>65</v>
      </c>
      <c r="D85" s="59">
        <v>4301</v>
      </c>
      <c r="E85" s="59" t="s">
        <v>202</v>
      </c>
      <c r="F85" s="70">
        <f>活動流程總表!$B$15</f>
        <v>0.40972222222222227</v>
      </c>
      <c r="G85" s="70">
        <f>活動流程總表!C15</f>
        <v>0.41805555555555557</v>
      </c>
      <c r="H85" s="70">
        <f>活動流程總表!E15</f>
        <v>0.4236111111111111</v>
      </c>
      <c r="I85" s="62"/>
    </row>
    <row r="86" spans="1:9" ht="35.1" customHeight="1" x14ac:dyDescent="0.25">
      <c r="A86" s="59" t="s">
        <v>194</v>
      </c>
      <c r="B86" s="60" t="s">
        <v>62</v>
      </c>
      <c r="C86" s="61" t="s">
        <v>65</v>
      </c>
      <c r="D86" s="59">
        <v>4302</v>
      </c>
      <c r="E86" s="59" t="s">
        <v>203</v>
      </c>
      <c r="F86" s="70">
        <f>活動流程總表!$B$15</f>
        <v>0.40972222222222227</v>
      </c>
      <c r="G86" s="71">
        <f>G85+TIME(0,4,0)</f>
        <v>0.42083333333333334</v>
      </c>
      <c r="H86" s="71">
        <f>H85+TIME(0,4,0)</f>
        <v>0.42638888888888887</v>
      </c>
      <c r="I86" s="62"/>
    </row>
    <row r="87" spans="1:9" ht="35.1" customHeight="1" x14ac:dyDescent="0.25">
      <c r="A87" s="59" t="s">
        <v>196</v>
      </c>
      <c r="B87" s="60" t="s">
        <v>62</v>
      </c>
      <c r="C87" s="61" t="s">
        <v>65</v>
      </c>
      <c r="D87" s="59">
        <v>4303</v>
      </c>
      <c r="E87" s="59" t="s">
        <v>204</v>
      </c>
      <c r="F87" s="70">
        <f>活動流程總表!$B$15</f>
        <v>0.40972222222222227</v>
      </c>
      <c r="G87" s="71">
        <f t="shared" ref="G87:G92" si="21">G86+TIME(0,4,0)</f>
        <v>0.4236111111111111</v>
      </c>
      <c r="H87" s="71">
        <f t="shared" ref="H87:H92" si="22">H86+TIME(0,4,0)</f>
        <v>0.42916666666666664</v>
      </c>
      <c r="I87" s="62"/>
    </row>
    <row r="88" spans="1:9" ht="35.1" customHeight="1" x14ac:dyDescent="0.25">
      <c r="A88" s="59" t="s">
        <v>198</v>
      </c>
      <c r="B88" s="60" t="s">
        <v>62</v>
      </c>
      <c r="C88" s="61" t="s">
        <v>65</v>
      </c>
      <c r="D88" s="59">
        <v>4304</v>
      </c>
      <c r="E88" s="59" t="s">
        <v>205</v>
      </c>
      <c r="F88" s="70">
        <f>活動流程總表!$B$15</f>
        <v>0.40972222222222227</v>
      </c>
      <c r="G88" s="71">
        <f t="shared" si="21"/>
        <v>0.42638888888888887</v>
      </c>
      <c r="H88" s="71">
        <f t="shared" si="22"/>
        <v>0.43194444444444441</v>
      </c>
      <c r="I88" s="62"/>
    </row>
    <row r="89" spans="1:9" ht="35.1" customHeight="1" x14ac:dyDescent="0.25">
      <c r="A89" s="59" t="s">
        <v>199</v>
      </c>
      <c r="B89" s="60" t="s">
        <v>62</v>
      </c>
      <c r="C89" s="61" t="s">
        <v>65</v>
      </c>
      <c r="D89" s="59">
        <v>4305</v>
      </c>
      <c r="E89" s="59" t="s">
        <v>206</v>
      </c>
      <c r="F89" s="70">
        <f>活動流程總表!$B$15</f>
        <v>0.40972222222222227</v>
      </c>
      <c r="G89" s="71">
        <f t="shared" si="21"/>
        <v>0.42916666666666664</v>
      </c>
      <c r="H89" s="71">
        <f t="shared" si="22"/>
        <v>0.43472222222222218</v>
      </c>
      <c r="I89" s="62"/>
    </row>
    <row r="90" spans="1:9" ht="35.1" customHeight="1" x14ac:dyDescent="0.25">
      <c r="A90" s="59" t="s">
        <v>193</v>
      </c>
      <c r="B90" s="60" t="s">
        <v>62</v>
      </c>
      <c r="C90" s="61" t="s">
        <v>65</v>
      </c>
      <c r="D90" s="59">
        <v>4306</v>
      </c>
      <c r="E90" s="59" t="s">
        <v>207</v>
      </c>
      <c r="F90" s="70">
        <f>活動流程總表!$B$15</f>
        <v>0.40972222222222227</v>
      </c>
      <c r="G90" s="71">
        <f t="shared" si="21"/>
        <v>0.43194444444444441</v>
      </c>
      <c r="H90" s="71">
        <f t="shared" si="22"/>
        <v>0.43749999999999994</v>
      </c>
      <c r="I90" s="62"/>
    </row>
    <row r="91" spans="1:9" ht="35.1" customHeight="1" x14ac:dyDescent="0.25">
      <c r="A91" s="59" t="s">
        <v>201</v>
      </c>
      <c r="B91" s="60" t="s">
        <v>62</v>
      </c>
      <c r="C91" s="61" t="s">
        <v>65</v>
      </c>
      <c r="D91" s="59">
        <v>4307</v>
      </c>
      <c r="E91" s="59" t="s">
        <v>208</v>
      </c>
      <c r="F91" s="70">
        <f>活動流程總表!$B$15</f>
        <v>0.40972222222222227</v>
      </c>
      <c r="G91" s="71">
        <f t="shared" si="21"/>
        <v>0.43472222222222218</v>
      </c>
      <c r="H91" s="71">
        <f t="shared" si="22"/>
        <v>0.44027777777777771</v>
      </c>
      <c r="I91" s="62"/>
    </row>
    <row r="92" spans="1:9" ht="35.1" customHeight="1" x14ac:dyDescent="0.25">
      <c r="A92" s="59" t="s">
        <v>200</v>
      </c>
      <c r="B92" s="60" t="s">
        <v>62</v>
      </c>
      <c r="C92" s="61" t="s">
        <v>65</v>
      </c>
      <c r="D92" s="59">
        <v>4308</v>
      </c>
      <c r="E92" s="59" t="s">
        <v>209</v>
      </c>
      <c r="F92" s="70">
        <f>活動流程總表!$B$15</f>
        <v>0.40972222222222227</v>
      </c>
      <c r="G92" s="71">
        <f t="shared" si="21"/>
        <v>0.43749999999999994</v>
      </c>
      <c r="H92" s="71">
        <f t="shared" si="22"/>
        <v>0.44305555555555548</v>
      </c>
      <c r="I92" s="62"/>
    </row>
    <row r="93" spans="1:9" ht="35.1" customHeight="1" x14ac:dyDescent="0.25">
      <c r="A93" s="105" t="s">
        <v>54</v>
      </c>
      <c r="B93" s="106"/>
      <c r="C93" s="106"/>
      <c r="D93" s="106"/>
      <c r="E93" s="106"/>
      <c r="F93" s="106"/>
      <c r="G93" s="106"/>
      <c r="H93" s="106"/>
      <c r="I93" s="107"/>
    </row>
    <row r="94" spans="1:9" ht="35.1" customHeight="1" x14ac:dyDescent="0.25">
      <c r="A94" s="108" t="s">
        <v>50</v>
      </c>
      <c r="B94" s="109"/>
      <c r="C94" s="109"/>
      <c r="D94" s="109"/>
      <c r="E94" s="109"/>
      <c r="F94" s="109"/>
      <c r="G94" s="109"/>
      <c r="H94" s="109"/>
      <c r="I94" s="110"/>
    </row>
    <row r="95" spans="1:9" ht="35.1" customHeight="1" x14ac:dyDescent="0.25">
      <c r="A95" s="108" t="s">
        <v>55</v>
      </c>
      <c r="B95" s="109"/>
      <c r="C95" s="109"/>
      <c r="D95" s="109"/>
      <c r="E95" s="109"/>
      <c r="F95" s="109"/>
      <c r="G95" s="109"/>
      <c r="H95" s="109"/>
      <c r="I95" s="110"/>
    </row>
    <row r="96" spans="1:9" ht="35.1" customHeight="1" x14ac:dyDescent="0.25">
      <c r="A96" s="111" t="s">
        <v>106</v>
      </c>
      <c r="B96" s="112"/>
      <c r="C96" s="112"/>
      <c r="D96" s="112"/>
      <c r="E96" s="112"/>
      <c r="F96" s="112"/>
      <c r="G96" s="112"/>
      <c r="H96" s="112"/>
      <c r="I96" s="113"/>
    </row>
    <row r="97" spans="1:9" ht="35.1" customHeight="1" x14ac:dyDescent="0.25">
      <c r="A97" s="2" t="s">
        <v>219</v>
      </c>
      <c r="B97" s="5" t="s">
        <v>59</v>
      </c>
      <c r="C97" s="4" t="s">
        <v>66</v>
      </c>
      <c r="D97" s="7">
        <v>5101</v>
      </c>
      <c r="E97" s="3" t="s">
        <v>210</v>
      </c>
      <c r="F97" s="41">
        <f>活動流程總表!$B$16</f>
        <v>0.34027777777777773</v>
      </c>
      <c r="G97" s="41">
        <f>活動流程總表!C16</f>
        <v>0.34861111111111115</v>
      </c>
      <c r="H97" s="41">
        <f>活動流程總表!E16</f>
        <v>0.35416666666666669</v>
      </c>
      <c r="I97" s="36"/>
    </row>
    <row r="98" spans="1:9" ht="35.1" customHeight="1" x14ac:dyDescent="0.25">
      <c r="A98" s="2" t="s">
        <v>198</v>
      </c>
      <c r="B98" s="5" t="s">
        <v>59</v>
      </c>
      <c r="C98" s="4" t="s">
        <v>66</v>
      </c>
      <c r="D98" s="7">
        <v>5102</v>
      </c>
      <c r="E98" s="3" t="s">
        <v>211</v>
      </c>
      <c r="F98" s="41">
        <f>活動流程總表!$B$16</f>
        <v>0.34027777777777773</v>
      </c>
      <c r="G98" s="67">
        <f>G97+TIME(0,4,0)</f>
        <v>0.35138888888888892</v>
      </c>
      <c r="H98" s="67">
        <f>H97+TIME(0,4,0)</f>
        <v>0.35694444444444445</v>
      </c>
      <c r="I98" s="36"/>
    </row>
    <row r="99" spans="1:9" ht="35.1" customHeight="1" x14ac:dyDescent="0.25">
      <c r="A99" s="2" t="s">
        <v>194</v>
      </c>
      <c r="B99" s="5" t="s">
        <v>59</v>
      </c>
      <c r="C99" s="4" t="s">
        <v>66</v>
      </c>
      <c r="D99" s="7">
        <v>5103</v>
      </c>
      <c r="E99" s="3" t="s">
        <v>212</v>
      </c>
      <c r="F99" s="41">
        <f>活動流程總表!$B$16</f>
        <v>0.34027777777777773</v>
      </c>
      <c r="G99" s="67">
        <f t="shared" ref="G99:G105" si="23">G98+TIME(0,4,0)</f>
        <v>0.35416666666666669</v>
      </c>
      <c r="H99" s="67">
        <f t="shared" ref="H99:H105" si="24">H98+TIME(0,4,0)</f>
        <v>0.35972222222222222</v>
      </c>
      <c r="I99" s="36"/>
    </row>
    <row r="100" spans="1:9" ht="35.1" customHeight="1" x14ac:dyDescent="0.25">
      <c r="A100" s="2" t="s">
        <v>193</v>
      </c>
      <c r="B100" s="5" t="s">
        <v>59</v>
      </c>
      <c r="C100" s="4" t="s">
        <v>66</v>
      </c>
      <c r="D100" s="7">
        <v>5104</v>
      </c>
      <c r="E100" s="3" t="s">
        <v>213</v>
      </c>
      <c r="F100" s="41">
        <f>活動流程總表!$B$16</f>
        <v>0.34027777777777773</v>
      </c>
      <c r="G100" s="67">
        <f t="shared" si="23"/>
        <v>0.35694444444444445</v>
      </c>
      <c r="H100" s="67">
        <f t="shared" si="24"/>
        <v>0.36249999999999999</v>
      </c>
      <c r="I100" s="36"/>
    </row>
    <row r="101" spans="1:9" ht="35.1" customHeight="1" x14ac:dyDescent="0.25">
      <c r="A101" s="2" t="s">
        <v>199</v>
      </c>
      <c r="B101" s="5" t="s">
        <v>59</v>
      </c>
      <c r="C101" s="4" t="s">
        <v>66</v>
      </c>
      <c r="D101" s="7">
        <v>5105</v>
      </c>
      <c r="E101" s="3" t="s">
        <v>214</v>
      </c>
      <c r="F101" s="41">
        <f>活動流程總表!$B$16</f>
        <v>0.34027777777777773</v>
      </c>
      <c r="G101" s="67">
        <f t="shared" si="23"/>
        <v>0.35972222222222222</v>
      </c>
      <c r="H101" s="67">
        <f t="shared" si="24"/>
        <v>0.36527777777777776</v>
      </c>
      <c r="I101" s="36"/>
    </row>
    <row r="102" spans="1:9" ht="35.1" customHeight="1" x14ac:dyDescent="0.25">
      <c r="A102" s="2" t="s">
        <v>200</v>
      </c>
      <c r="B102" s="5" t="s">
        <v>59</v>
      </c>
      <c r="C102" s="4" t="s">
        <v>66</v>
      </c>
      <c r="D102" s="7">
        <v>5106</v>
      </c>
      <c r="E102" s="3" t="s">
        <v>215</v>
      </c>
      <c r="F102" s="41">
        <f>活動流程總表!$B$16</f>
        <v>0.34027777777777773</v>
      </c>
      <c r="G102" s="67">
        <f t="shared" si="23"/>
        <v>0.36249999999999999</v>
      </c>
      <c r="H102" s="67">
        <f t="shared" si="24"/>
        <v>0.36805555555555552</v>
      </c>
      <c r="I102" s="36"/>
    </row>
    <row r="103" spans="1:9" ht="35.1" customHeight="1" x14ac:dyDescent="0.25">
      <c r="A103" s="2" t="s">
        <v>196</v>
      </c>
      <c r="B103" s="5" t="s">
        <v>59</v>
      </c>
      <c r="C103" s="4" t="s">
        <v>66</v>
      </c>
      <c r="D103" s="7">
        <v>5107</v>
      </c>
      <c r="E103" s="3" t="s">
        <v>216</v>
      </c>
      <c r="F103" s="41">
        <f>活動流程總表!$B$16</f>
        <v>0.34027777777777773</v>
      </c>
      <c r="G103" s="67">
        <f t="shared" si="23"/>
        <v>0.36527777777777776</v>
      </c>
      <c r="H103" s="67">
        <f t="shared" si="24"/>
        <v>0.37083333333333329</v>
      </c>
      <c r="I103" s="36"/>
    </row>
    <row r="104" spans="1:9" ht="35.1" customHeight="1" x14ac:dyDescent="0.25">
      <c r="A104" s="2" t="s">
        <v>201</v>
      </c>
      <c r="B104" s="5" t="s">
        <v>59</v>
      </c>
      <c r="C104" s="4" t="s">
        <v>66</v>
      </c>
      <c r="D104" s="7">
        <v>5108</v>
      </c>
      <c r="E104" s="3" t="s">
        <v>217</v>
      </c>
      <c r="F104" s="41">
        <f>活動流程總表!$B$16</f>
        <v>0.34027777777777773</v>
      </c>
      <c r="G104" s="67">
        <f t="shared" si="23"/>
        <v>0.36805555555555552</v>
      </c>
      <c r="H104" s="67">
        <f t="shared" si="24"/>
        <v>0.37361111111111106</v>
      </c>
      <c r="I104" s="36"/>
    </row>
    <row r="105" spans="1:9" ht="35.1" customHeight="1" x14ac:dyDescent="0.25">
      <c r="A105" s="2" t="s">
        <v>197</v>
      </c>
      <c r="B105" s="5" t="s">
        <v>59</v>
      </c>
      <c r="C105" s="4" t="s">
        <v>66</v>
      </c>
      <c r="D105" s="7">
        <v>5109</v>
      </c>
      <c r="E105" s="3" t="s">
        <v>218</v>
      </c>
      <c r="F105" s="41">
        <f>活動流程總表!$B$16</f>
        <v>0.34027777777777773</v>
      </c>
      <c r="G105" s="67">
        <f t="shared" si="23"/>
        <v>0.37083333333333329</v>
      </c>
      <c r="H105" s="67">
        <f t="shared" si="24"/>
        <v>0.37638888888888883</v>
      </c>
      <c r="I105" s="36"/>
    </row>
    <row r="106" spans="1:9" ht="35.1" customHeight="1" x14ac:dyDescent="0.25">
      <c r="A106" s="63" t="s">
        <v>200</v>
      </c>
      <c r="B106" s="64" t="s">
        <v>61</v>
      </c>
      <c r="C106" s="65" t="s">
        <v>66</v>
      </c>
      <c r="D106" s="63">
        <v>5201</v>
      </c>
      <c r="E106" s="63" t="s">
        <v>220</v>
      </c>
      <c r="F106" s="68">
        <f>活動流程總表!$B$17</f>
        <v>0.375</v>
      </c>
      <c r="G106" s="68">
        <f>活動流程總表!C17</f>
        <v>0.3833333333333333</v>
      </c>
      <c r="H106" s="68">
        <f>活動流程總表!E17</f>
        <v>0.38888888888888884</v>
      </c>
      <c r="I106" s="66"/>
    </row>
    <row r="107" spans="1:9" ht="35.1" customHeight="1" x14ac:dyDescent="0.25">
      <c r="A107" s="63" t="s">
        <v>201</v>
      </c>
      <c r="B107" s="64" t="s">
        <v>61</v>
      </c>
      <c r="C107" s="65" t="s">
        <v>66</v>
      </c>
      <c r="D107" s="63">
        <v>5202</v>
      </c>
      <c r="E107" s="63" t="s">
        <v>221</v>
      </c>
      <c r="F107" s="68">
        <f>活動流程總表!$B$17</f>
        <v>0.375</v>
      </c>
      <c r="G107" s="69">
        <f>G106+TIME(0,4,0)</f>
        <v>0.38611111111111107</v>
      </c>
      <c r="H107" s="69">
        <f>H106+TIME(0,4,0)</f>
        <v>0.39166666666666661</v>
      </c>
      <c r="I107" s="66"/>
    </row>
    <row r="108" spans="1:9" ht="35.1" customHeight="1" x14ac:dyDescent="0.25">
      <c r="A108" s="63" t="s">
        <v>198</v>
      </c>
      <c r="B108" s="64" t="s">
        <v>61</v>
      </c>
      <c r="C108" s="65" t="s">
        <v>66</v>
      </c>
      <c r="D108" s="63">
        <v>5203</v>
      </c>
      <c r="E108" s="63" t="s">
        <v>222</v>
      </c>
      <c r="F108" s="68">
        <f>活動流程總表!$B$17</f>
        <v>0.375</v>
      </c>
      <c r="G108" s="69">
        <f t="shared" ref="G108:G111" si="25">G107+TIME(0,4,0)</f>
        <v>0.38888888888888884</v>
      </c>
      <c r="H108" s="69">
        <f t="shared" ref="H108:H111" si="26">H107+TIME(0,4,0)</f>
        <v>0.39444444444444438</v>
      </c>
      <c r="I108" s="66"/>
    </row>
    <row r="109" spans="1:9" ht="35.1" customHeight="1" x14ac:dyDescent="0.25">
      <c r="A109" s="63" t="s">
        <v>194</v>
      </c>
      <c r="B109" s="64" t="s">
        <v>61</v>
      </c>
      <c r="C109" s="65" t="s">
        <v>66</v>
      </c>
      <c r="D109" s="63">
        <v>5204</v>
      </c>
      <c r="E109" s="63" t="s">
        <v>223</v>
      </c>
      <c r="F109" s="68">
        <f>活動流程總表!$B$17</f>
        <v>0.375</v>
      </c>
      <c r="G109" s="69">
        <f t="shared" si="25"/>
        <v>0.39166666666666661</v>
      </c>
      <c r="H109" s="69">
        <f t="shared" si="26"/>
        <v>0.39722222222222214</v>
      </c>
      <c r="I109" s="66"/>
    </row>
    <row r="110" spans="1:9" ht="35.1" customHeight="1" x14ac:dyDescent="0.25">
      <c r="A110" s="63" t="s">
        <v>193</v>
      </c>
      <c r="B110" s="64" t="s">
        <v>61</v>
      </c>
      <c r="C110" s="65" t="s">
        <v>66</v>
      </c>
      <c r="D110" s="63">
        <v>5205</v>
      </c>
      <c r="E110" s="63" t="s">
        <v>224</v>
      </c>
      <c r="F110" s="68">
        <f>活動流程總表!$B$17</f>
        <v>0.375</v>
      </c>
      <c r="G110" s="69">
        <f t="shared" si="25"/>
        <v>0.39444444444444438</v>
      </c>
      <c r="H110" s="69">
        <f t="shared" si="26"/>
        <v>0.39999999999999991</v>
      </c>
      <c r="I110" s="66"/>
    </row>
    <row r="111" spans="1:9" ht="35.1" customHeight="1" x14ac:dyDescent="0.25">
      <c r="A111" s="63" t="s">
        <v>197</v>
      </c>
      <c r="B111" s="64" t="s">
        <v>61</v>
      </c>
      <c r="C111" s="65" t="s">
        <v>66</v>
      </c>
      <c r="D111" s="63">
        <v>5206</v>
      </c>
      <c r="E111" s="63" t="s">
        <v>225</v>
      </c>
      <c r="F111" s="68">
        <f>活動流程總表!$B$17</f>
        <v>0.375</v>
      </c>
      <c r="G111" s="69">
        <f t="shared" si="25"/>
        <v>0.39722222222222214</v>
      </c>
      <c r="H111" s="69">
        <f t="shared" si="26"/>
        <v>0.40277777777777768</v>
      </c>
      <c r="I111" s="66"/>
    </row>
    <row r="112" spans="1:9" ht="35.1" customHeight="1" x14ac:dyDescent="0.25">
      <c r="A112" s="59" t="s">
        <v>194</v>
      </c>
      <c r="B112" s="60" t="s">
        <v>62</v>
      </c>
      <c r="C112" s="61" t="s">
        <v>66</v>
      </c>
      <c r="D112" s="59">
        <v>5301</v>
      </c>
      <c r="E112" s="59" t="s">
        <v>226</v>
      </c>
      <c r="F112" s="70">
        <f>活動流程總表!$B$18</f>
        <v>0.40277777777777773</v>
      </c>
      <c r="G112" s="70">
        <f>活動流程總表!C18</f>
        <v>0.41111111111111115</v>
      </c>
      <c r="H112" s="70">
        <f>活動流程總表!E18</f>
        <v>0.41666666666666669</v>
      </c>
      <c r="I112" s="62"/>
    </row>
    <row r="113" spans="1:9" ht="35.1" customHeight="1" x14ac:dyDescent="0.25">
      <c r="A113" s="59" t="s">
        <v>219</v>
      </c>
      <c r="B113" s="60" t="s">
        <v>62</v>
      </c>
      <c r="C113" s="61" t="s">
        <v>66</v>
      </c>
      <c r="D113" s="59">
        <v>5302</v>
      </c>
      <c r="E113" s="59" t="s">
        <v>227</v>
      </c>
      <c r="F113" s="70">
        <f>活動流程總表!$B$18</f>
        <v>0.40277777777777773</v>
      </c>
      <c r="G113" s="71">
        <f>G112+TIME(0,4,0)</f>
        <v>0.41388888888888892</v>
      </c>
      <c r="H113" s="71">
        <f>H112+TIME(0,4,0)</f>
        <v>0.41944444444444445</v>
      </c>
      <c r="I113" s="62"/>
    </row>
    <row r="114" spans="1:9" ht="35.1" customHeight="1" x14ac:dyDescent="0.25">
      <c r="A114" s="59" t="s">
        <v>196</v>
      </c>
      <c r="B114" s="60" t="s">
        <v>62</v>
      </c>
      <c r="C114" s="61" t="s">
        <v>66</v>
      </c>
      <c r="D114" s="59">
        <v>5303</v>
      </c>
      <c r="E114" s="59" t="s">
        <v>228</v>
      </c>
      <c r="F114" s="70">
        <f>活動流程總表!$B$18</f>
        <v>0.40277777777777773</v>
      </c>
      <c r="G114" s="71">
        <f t="shared" ref="G114:G118" si="27">G113+TIME(0,4,0)</f>
        <v>0.41666666666666669</v>
      </c>
      <c r="H114" s="71">
        <f t="shared" ref="H114:H118" si="28">H113+TIME(0,4,0)</f>
        <v>0.42222222222222222</v>
      </c>
      <c r="I114" s="62"/>
    </row>
    <row r="115" spans="1:9" ht="35.1" customHeight="1" x14ac:dyDescent="0.25">
      <c r="A115" s="59" t="s">
        <v>199</v>
      </c>
      <c r="B115" s="60" t="s">
        <v>62</v>
      </c>
      <c r="C115" s="61" t="s">
        <v>66</v>
      </c>
      <c r="D115" s="59">
        <v>5304</v>
      </c>
      <c r="E115" s="59" t="s">
        <v>229</v>
      </c>
      <c r="F115" s="70">
        <f>活動流程總表!$B$18</f>
        <v>0.40277777777777773</v>
      </c>
      <c r="G115" s="71">
        <f t="shared" si="27"/>
        <v>0.41944444444444445</v>
      </c>
      <c r="H115" s="71">
        <f t="shared" si="28"/>
        <v>0.42499999999999999</v>
      </c>
      <c r="I115" s="62"/>
    </row>
    <row r="116" spans="1:9" ht="35.1" customHeight="1" x14ac:dyDescent="0.25">
      <c r="A116" s="59" t="s">
        <v>198</v>
      </c>
      <c r="B116" s="60" t="s">
        <v>62</v>
      </c>
      <c r="C116" s="61" t="s">
        <v>66</v>
      </c>
      <c r="D116" s="59">
        <v>5305</v>
      </c>
      <c r="E116" s="59" t="s">
        <v>230</v>
      </c>
      <c r="F116" s="70">
        <f>活動流程總表!$B$18</f>
        <v>0.40277777777777773</v>
      </c>
      <c r="G116" s="71">
        <f t="shared" si="27"/>
        <v>0.42222222222222222</v>
      </c>
      <c r="H116" s="71">
        <f t="shared" si="28"/>
        <v>0.42777777777777776</v>
      </c>
      <c r="I116" s="62"/>
    </row>
    <row r="117" spans="1:9" ht="35.1" customHeight="1" x14ac:dyDescent="0.25">
      <c r="A117" s="59" t="s">
        <v>201</v>
      </c>
      <c r="B117" s="60" t="s">
        <v>62</v>
      </c>
      <c r="C117" s="61" t="s">
        <v>66</v>
      </c>
      <c r="D117" s="59">
        <v>5306</v>
      </c>
      <c r="E117" s="59" t="s">
        <v>231</v>
      </c>
      <c r="F117" s="70">
        <f>活動流程總表!$B$18</f>
        <v>0.40277777777777773</v>
      </c>
      <c r="G117" s="71">
        <f t="shared" si="27"/>
        <v>0.42499999999999999</v>
      </c>
      <c r="H117" s="71">
        <f t="shared" si="28"/>
        <v>0.43055555555555552</v>
      </c>
      <c r="I117" s="62"/>
    </row>
    <row r="118" spans="1:9" ht="35.1" customHeight="1" x14ac:dyDescent="0.25">
      <c r="A118" s="59" t="s">
        <v>193</v>
      </c>
      <c r="B118" s="60" t="s">
        <v>62</v>
      </c>
      <c r="C118" s="61" t="s">
        <v>66</v>
      </c>
      <c r="D118" s="59">
        <v>5307</v>
      </c>
      <c r="E118" s="59" t="s">
        <v>232</v>
      </c>
      <c r="F118" s="70">
        <f>活動流程總表!$B$18</f>
        <v>0.40277777777777773</v>
      </c>
      <c r="G118" s="71">
        <f t="shared" si="27"/>
        <v>0.42777777777777776</v>
      </c>
      <c r="H118" s="71">
        <f t="shared" si="28"/>
        <v>0.43333333333333329</v>
      </c>
      <c r="I118" s="62"/>
    </row>
    <row r="119" spans="1:9" ht="35.1" customHeight="1" x14ac:dyDescent="0.25">
      <c r="A119" s="105" t="s">
        <v>54</v>
      </c>
      <c r="B119" s="106"/>
      <c r="C119" s="106"/>
      <c r="D119" s="106"/>
      <c r="E119" s="106"/>
      <c r="F119" s="106"/>
      <c r="G119" s="106"/>
      <c r="H119" s="106"/>
      <c r="I119" s="107"/>
    </row>
    <row r="120" spans="1:9" ht="35.1" customHeight="1" x14ac:dyDescent="0.25">
      <c r="A120" s="108" t="s">
        <v>50</v>
      </c>
      <c r="B120" s="109"/>
      <c r="C120" s="109"/>
      <c r="D120" s="109"/>
      <c r="E120" s="109"/>
      <c r="F120" s="109"/>
      <c r="G120" s="109"/>
      <c r="H120" s="109"/>
      <c r="I120" s="110"/>
    </row>
    <row r="121" spans="1:9" ht="35.1" customHeight="1" x14ac:dyDescent="0.25">
      <c r="A121" s="108" t="s">
        <v>55</v>
      </c>
      <c r="B121" s="109"/>
      <c r="C121" s="109"/>
      <c r="D121" s="109"/>
      <c r="E121" s="109"/>
      <c r="F121" s="109"/>
      <c r="G121" s="109"/>
      <c r="H121" s="109"/>
      <c r="I121" s="110"/>
    </row>
    <row r="122" spans="1:9" ht="35.1" customHeight="1" x14ac:dyDescent="0.25">
      <c r="A122" s="111" t="s">
        <v>107</v>
      </c>
      <c r="B122" s="112"/>
      <c r="C122" s="112"/>
      <c r="D122" s="112"/>
      <c r="E122" s="112"/>
      <c r="F122" s="112"/>
      <c r="G122" s="112"/>
      <c r="H122" s="112"/>
      <c r="I122" s="113"/>
    </row>
    <row r="123" spans="1:9" ht="35.1" customHeight="1" x14ac:dyDescent="0.25">
      <c r="A123" s="2" t="s">
        <v>197</v>
      </c>
      <c r="B123" s="5" t="s">
        <v>59</v>
      </c>
      <c r="C123" s="4" t="s">
        <v>67</v>
      </c>
      <c r="D123" s="7">
        <v>6101</v>
      </c>
      <c r="E123" s="3" t="s">
        <v>233</v>
      </c>
      <c r="F123" s="41">
        <f>活動流程總表!$B$19</f>
        <v>0.34027777777777773</v>
      </c>
      <c r="G123" s="41">
        <f>活動流程總表!C19</f>
        <v>0.34861111111111115</v>
      </c>
      <c r="H123" s="41">
        <f>活動流程總表!E19</f>
        <v>0.35416666666666669</v>
      </c>
      <c r="I123" s="36"/>
    </row>
    <row r="124" spans="1:9" ht="35.1" customHeight="1" x14ac:dyDescent="0.25">
      <c r="A124" s="2" t="s">
        <v>199</v>
      </c>
      <c r="B124" s="5" t="s">
        <v>59</v>
      </c>
      <c r="C124" s="4" t="s">
        <v>67</v>
      </c>
      <c r="D124" s="7">
        <v>6102</v>
      </c>
      <c r="E124" s="3" t="s">
        <v>234</v>
      </c>
      <c r="F124" s="41">
        <f>活動流程總表!$B$19</f>
        <v>0.34027777777777773</v>
      </c>
      <c r="G124" s="67">
        <f>G123+TIME(0,4,0)</f>
        <v>0.35138888888888892</v>
      </c>
      <c r="H124" s="67">
        <f>H123+TIME(0,4,0)</f>
        <v>0.35694444444444445</v>
      </c>
      <c r="I124" s="36"/>
    </row>
    <row r="125" spans="1:9" ht="35.1" customHeight="1" x14ac:dyDescent="0.25">
      <c r="A125" s="2" t="s">
        <v>201</v>
      </c>
      <c r="B125" s="5" t="s">
        <v>59</v>
      </c>
      <c r="C125" s="4" t="s">
        <v>67</v>
      </c>
      <c r="D125" s="7">
        <v>6103</v>
      </c>
      <c r="E125" s="3" t="s">
        <v>235</v>
      </c>
      <c r="F125" s="41">
        <f>活動流程總表!$B$19</f>
        <v>0.34027777777777773</v>
      </c>
      <c r="G125" s="67">
        <f t="shared" ref="G125:G130" si="29">G124+TIME(0,4,0)</f>
        <v>0.35416666666666669</v>
      </c>
      <c r="H125" s="67">
        <f t="shared" ref="H125:H130" si="30">H124+TIME(0,4,0)</f>
        <v>0.35972222222222222</v>
      </c>
      <c r="I125" s="36"/>
    </row>
    <row r="126" spans="1:9" ht="35.1" customHeight="1" x14ac:dyDescent="0.25">
      <c r="A126" s="2" t="s">
        <v>196</v>
      </c>
      <c r="B126" s="5" t="s">
        <v>59</v>
      </c>
      <c r="C126" s="4" t="s">
        <v>67</v>
      </c>
      <c r="D126" s="7">
        <v>6104</v>
      </c>
      <c r="E126" s="3" t="s">
        <v>236</v>
      </c>
      <c r="F126" s="41">
        <f>活動流程總表!$B$19</f>
        <v>0.34027777777777773</v>
      </c>
      <c r="G126" s="67">
        <f t="shared" si="29"/>
        <v>0.35694444444444445</v>
      </c>
      <c r="H126" s="67">
        <f t="shared" si="30"/>
        <v>0.36249999999999999</v>
      </c>
      <c r="I126" s="36"/>
    </row>
    <row r="127" spans="1:9" ht="35.1" customHeight="1" x14ac:dyDescent="0.25">
      <c r="A127" s="2" t="s">
        <v>194</v>
      </c>
      <c r="B127" s="5" t="s">
        <v>59</v>
      </c>
      <c r="C127" s="4" t="s">
        <v>67</v>
      </c>
      <c r="D127" s="7">
        <v>6105</v>
      </c>
      <c r="E127" s="3" t="s">
        <v>237</v>
      </c>
      <c r="F127" s="41">
        <f>活動流程總表!$B$19</f>
        <v>0.34027777777777773</v>
      </c>
      <c r="G127" s="67">
        <f t="shared" si="29"/>
        <v>0.35972222222222222</v>
      </c>
      <c r="H127" s="67">
        <f t="shared" si="30"/>
        <v>0.36527777777777776</v>
      </c>
      <c r="I127" s="36"/>
    </row>
    <row r="128" spans="1:9" ht="35.1" customHeight="1" x14ac:dyDescent="0.25">
      <c r="A128" s="2" t="s">
        <v>193</v>
      </c>
      <c r="B128" s="5" t="s">
        <v>59</v>
      </c>
      <c r="C128" s="4" t="s">
        <v>67</v>
      </c>
      <c r="D128" s="7">
        <v>6106</v>
      </c>
      <c r="E128" s="3" t="s">
        <v>238</v>
      </c>
      <c r="F128" s="41">
        <f>活動流程總表!$B$19</f>
        <v>0.34027777777777773</v>
      </c>
      <c r="G128" s="67">
        <f t="shared" si="29"/>
        <v>0.36249999999999999</v>
      </c>
      <c r="H128" s="67">
        <f t="shared" si="30"/>
        <v>0.36805555555555552</v>
      </c>
      <c r="I128" s="36"/>
    </row>
    <row r="129" spans="1:9" ht="35.1" customHeight="1" x14ac:dyDescent="0.25">
      <c r="A129" s="2" t="s">
        <v>198</v>
      </c>
      <c r="B129" s="5" t="s">
        <v>59</v>
      </c>
      <c r="C129" s="4" t="s">
        <v>67</v>
      </c>
      <c r="D129" s="7">
        <v>6107</v>
      </c>
      <c r="E129" s="3" t="s">
        <v>239</v>
      </c>
      <c r="F129" s="41">
        <f>活動流程總表!$B$19</f>
        <v>0.34027777777777773</v>
      </c>
      <c r="G129" s="67">
        <f t="shared" si="29"/>
        <v>0.36527777777777776</v>
      </c>
      <c r="H129" s="67">
        <f t="shared" si="30"/>
        <v>0.37083333333333329</v>
      </c>
      <c r="I129" s="36"/>
    </row>
    <row r="130" spans="1:9" ht="35.1" customHeight="1" x14ac:dyDescent="0.25">
      <c r="A130" s="2" t="s">
        <v>219</v>
      </c>
      <c r="B130" s="5" t="s">
        <v>59</v>
      </c>
      <c r="C130" s="4" t="s">
        <v>67</v>
      </c>
      <c r="D130" s="7">
        <v>6108</v>
      </c>
      <c r="E130" s="3" t="s">
        <v>240</v>
      </c>
      <c r="F130" s="41">
        <f>活動流程總表!$B$19</f>
        <v>0.34027777777777773</v>
      </c>
      <c r="G130" s="67">
        <f t="shared" si="29"/>
        <v>0.36805555555555552</v>
      </c>
      <c r="H130" s="67">
        <f t="shared" si="30"/>
        <v>0.37361111111111106</v>
      </c>
      <c r="I130" s="36"/>
    </row>
    <row r="131" spans="1:9" ht="35.1" customHeight="1" x14ac:dyDescent="0.25">
      <c r="A131" s="63" t="s">
        <v>197</v>
      </c>
      <c r="B131" s="64" t="s">
        <v>61</v>
      </c>
      <c r="C131" s="65" t="s">
        <v>67</v>
      </c>
      <c r="D131" s="63">
        <v>6201</v>
      </c>
      <c r="E131" s="63" t="s">
        <v>241</v>
      </c>
      <c r="F131" s="68">
        <f>活動流程總表!$B$20</f>
        <v>0.375</v>
      </c>
      <c r="G131" s="68">
        <f>活動流程總表!C20</f>
        <v>0.3833333333333333</v>
      </c>
      <c r="H131" s="68">
        <f>活動流程總表!E20</f>
        <v>0.38888888888888884</v>
      </c>
      <c r="I131" s="66"/>
    </row>
    <row r="132" spans="1:9" ht="35.1" customHeight="1" x14ac:dyDescent="0.25">
      <c r="A132" s="63" t="s">
        <v>198</v>
      </c>
      <c r="B132" s="64" t="s">
        <v>61</v>
      </c>
      <c r="C132" s="65" t="s">
        <v>67</v>
      </c>
      <c r="D132" s="63">
        <v>6202</v>
      </c>
      <c r="E132" s="63" t="s">
        <v>242</v>
      </c>
      <c r="F132" s="68">
        <f>活動流程總表!$B$20</f>
        <v>0.375</v>
      </c>
      <c r="G132" s="69">
        <f>G131+TIME(0,4,0)</f>
        <v>0.38611111111111107</v>
      </c>
      <c r="H132" s="69">
        <f>H131+TIME(0,4,0)</f>
        <v>0.39166666666666661</v>
      </c>
      <c r="I132" s="66"/>
    </row>
    <row r="133" spans="1:9" ht="35.1" customHeight="1" x14ac:dyDescent="0.25">
      <c r="A133" s="63" t="s">
        <v>194</v>
      </c>
      <c r="B133" s="64" t="s">
        <v>61</v>
      </c>
      <c r="C133" s="65" t="s">
        <v>67</v>
      </c>
      <c r="D133" s="63">
        <v>6203</v>
      </c>
      <c r="E133" s="63" t="s">
        <v>243</v>
      </c>
      <c r="F133" s="68">
        <f>活動流程總表!$B$20</f>
        <v>0.375</v>
      </c>
      <c r="G133" s="69">
        <f t="shared" ref="G133:G135" si="31">G132+TIME(0,4,0)</f>
        <v>0.38888888888888884</v>
      </c>
      <c r="H133" s="69">
        <f t="shared" ref="H133:H135" si="32">H132+TIME(0,4,0)</f>
        <v>0.39444444444444438</v>
      </c>
      <c r="I133" s="66"/>
    </row>
    <row r="134" spans="1:9" ht="35.1" customHeight="1" x14ac:dyDescent="0.25">
      <c r="A134" s="63" t="s">
        <v>196</v>
      </c>
      <c r="B134" s="64" t="s">
        <v>61</v>
      </c>
      <c r="C134" s="65" t="s">
        <v>67</v>
      </c>
      <c r="D134" s="63">
        <v>6204</v>
      </c>
      <c r="E134" s="63" t="s">
        <v>244</v>
      </c>
      <c r="F134" s="68">
        <f>活動流程總表!$B$20</f>
        <v>0.375</v>
      </c>
      <c r="G134" s="69">
        <f t="shared" si="31"/>
        <v>0.39166666666666661</v>
      </c>
      <c r="H134" s="69">
        <f t="shared" si="32"/>
        <v>0.39722222222222214</v>
      </c>
      <c r="I134" s="66"/>
    </row>
    <row r="135" spans="1:9" ht="35.1" customHeight="1" x14ac:dyDescent="0.25">
      <c r="A135" s="63" t="s">
        <v>193</v>
      </c>
      <c r="B135" s="64" t="s">
        <v>61</v>
      </c>
      <c r="C135" s="65" t="s">
        <v>67</v>
      </c>
      <c r="D135" s="63">
        <v>6205</v>
      </c>
      <c r="E135" s="63" t="s">
        <v>245</v>
      </c>
      <c r="F135" s="68">
        <f>活動流程總表!$B$20</f>
        <v>0.375</v>
      </c>
      <c r="G135" s="69">
        <f t="shared" si="31"/>
        <v>0.39444444444444438</v>
      </c>
      <c r="H135" s="69">
        <f t="shared" si="32"/>
        <v>0.39999999999999991</v>
      </c>
      <c r="I135" s="66"/>
    </row>
    <row r="136" spans="1:9" ht="35.1" customHeight="1" x14ac:dyDescent="0.25">
      <c r="A136" s="59" t="s">
        <v>193</v>
      </c>
      <c r="B136" s="60" t="s">
        <v>62</v>
      </c>
      <c r="C136" s="61" t="s">
        <v>67</v>
      </c>
      <c r="D136" s="59">
        <v>6301</v>
      </c>
      <c r="E136" s="59" t="s">
        <v>246</v>
      </c>
      <c r="F136" s="70">
        <f>活動流程總表!$B$21</f>
        <v>0.39930555555555558</v>
      </c>
      <c r="G136" s="70">
        <f>活動流程總表!C21</f>
        <v>0.40763888888888888</v>
      </c>
      <c r="H136" s="70">
        <f>活動流程總表!E21</f>
        <v>0.41319444444444442</v>
      </c>
      <c r="I136" s="62"/>
    </row>
    <row r="137" spans="1:9" ht="35.1" customHeight="1" x14ac:dyDescent="0.25">
      <c r="A137" s="59" t="s">
        <v>201</v>
      </c>
      <c r="B137" s="60" t="s">
        <v>62</v>
      </c>
      <c r="C137" s="61" t="s">
        <v>67</v>
      </c>
      <c r="D137" s="59">
        <v>6302</v>
      </c>
      <c r="E137" s="59" t="s">
        <v>247</v>
      </c>
      <c r="F137" s="70">
        <f>活動流程總表!$B$21</f>
        <v>0.39930555555555558</v>
      </c>
      <c r="G137" s="71">
        <f>G136+TIME(0,4,0)</f>
        <v>0.41041666666666665</v>
      </c>
      <c r="H137" s="71">
        <f>H136+TIME(0,4,0)</f>
        <v>0.41597222222222219</v>
      </c>
      <c r="I137" s="62"/>
    </row>
    <row r="138" spans="1:9" ht="35.1" customHeight="1" x14ac:dyDescent="0.25">
      <c r="A138" s="59" t="s">
        <v>197</v>
      </c>
      <c r="B138" s="60" t="s">
        <v>62</v>
      </c>
      <c r="C138" s="61" t="s">
        <v>67</v>
      </c>
      <c r="D138" s="59">
        <v>6303</v>
      </c>
      <c r="E138" s="59" t="s">
        <v>248</v>
      </c>
      <c r="F138" s="70">
        <f>活動流程總表!$B$21</f>
        <v>0.39930555555555558</v>
      </c>
      <c r="G138" s="71">
        <f t="shared" ref="G138:G141" si="33">G137+TIME(0,4,0)</f>
        <v>0.41319444444444442</v>
      </c>
      <c r="H138" s="71">
        <f t="shared" ref="H138:H141" si="34">H137+TIME(0,4,0)</f>
        <v>0.41874999999999996</v>
      </c>
      <c r="I138" s="62"/>
    </row>
    <row r="139" spans="1:9" ht="35.1" customHeight="1" x14ac:dyDescent="0.25">
      <c r="A139" s="59" t="s">
        <v>219</v>
      </c>
      <c r="B139" s="60" t="s">
        <v>62</v>
      </c>
      <c r="C139" s="61" t="s">
        <v>67</v>
      </c>
      <c r="D139" s="59">
        <v>6304</v>
      </c>
      <c r="E139" s="59" t="s">
        <v>249</v>
      </c>
      <c r="F139" s="70">
        <f>活動流程總表!$B$21</f>
        <v>0.39930555555555558</v>
      </c>
      <c r="G139" s="71">
        <f t="shared" si="33"/>
        <v>0.41597222222222219</v>
      </c>
      <c r="H139" s="71">
        <f t="shared" si="34"/>
        <v>0.42152777777777772</v>
      </c>
      <c r="I139" s="62"/>
    </row>
    <row r="140" spans="1:9" ht="35.1" customHeight="1" x14ac:dyDescent="0.25">
      <c r="A140" s="59" t="s">
        <v>198</v>
      </c>
      <c r="B140" s="60" t="s">
        <v>62</v>
      </c>
      <c r="C140" s="61" t="s">
        <v>67</v>
      </c>
      <c r="D140" s="59">
        <v>6305</v>
      </c>
      <c r="E140" s="59" t="s">
        <v>250</v>
      </c>
      <c r="F140" s="70">
        <f>活動流程總表!$B$21</f>
        <v>0.39930555555555558</v>
      </c>
      <c r="G140" s="71">
        <f t="shared" si="33"/>
        <v>0.41874999999999996</v>
      </c>
      <c r="H140" s="71">
        <f t="shared" si="34"/>
        <v>0.42430555555555549</v>
      </c>
      <c r="I140" s="62"/>
    </row>
    <row r="141" spans="1:9" ht="35.1" customHeight="1" x14ac:dyDescent="0.25">
      <c r="A141" s="59" t="s">
        <v>194</v>
      </c>
      <c r="B141" s="60" t="s">
        <v>62</v>
      </c>
      <c r="C141" s="61" t="s">
        <v>67</v>
      </c>
      <c r="D141" s="59">
        <v>6306</v>
      </c>
      <c r="E141" s="59" t="s">
        <v>251</v>
      </c>
      <c r="F141" s="70">
        <f>活動流程總表!$B$21</f>
        <v>0.39930555555555558</v>
      </c>
      <c r="G141" s="71">
        <f t="shared" si="33"/>
        <v>0.42152777777777772</v>
      </c>
      <c r="H141" s="71">
        <f t="shared" si="34"/>
        <v>0.42708333333333326</v>
      </c>
      <c r="I141" s="62"/>
    </row>
    <row r="142" spans="1:9" ht="35.1" customHeight="1" x14ac:dyDescent="0.25">
      <c r="A142" s="105" t="s">
        <v>54</v>
      </c>
      <c r="B142" s="106"/>
      <c r="C142" s="106"/>
      <c r="D142" s="106"/>
      <c r="E142" s="106"/>
      <c r="F142" s="106"/>
      <c r="G142" s="106"/>
      <c r="H142" s="106"/>
      <c r="I142" s="107"/>
    </row>
    <row r="143" spans="1:9" ht="35.1" customHeight="1" x14ac:dyDescent="0.25">
      <c r="A143" s="108" t="s">
        <v>50</v>
      </c>
      <c r="B143" s="109"/>
      <c r="C143" s="109"/>
      <c r="D143" s="109"/>
      <c r="E143" s="109"/>
      <c r="F143" s="109"/>
      <c r="G143" s="109"/>
      <c r="H143" s="109"/>
      <c r="I143" s="110"/>
    </row>
    <row r="144" spans="1:9" ht="35.1" customHeight="1" x14ac:dyDescent="0.25">
      <c r="A144" s="108" t="s">
        <v>55</v>
      </c>
      <c r="B144" s="109"/>
      <c r="C144" s="109"/>
      <c r="D144" s="109"/>
      <c r="E144" s="109"/>
      <c r="F144" s="109"/>
      <c r="G144" s="109"/>
      <c r="H144" s="109"/>
      <c r="I144" s="110"/>
    </row>
    <row r="145" spans="1:9" ht="35.1" customHeight="1" x14ac:dyDescent="0.25">
      <c r="A145" s="111" t="s">
        <v>108</v>
      </c>
      <c r="B145" s="112"/>
      <c r="C145" s="112"/>
      <c r="D145" s="112"/>
      <c r="E145" s="112"/>
      <c r="F145" s="112"/>
      <c r="G145" s="112"/>
      <c r="H145" s="112"/>
      <c r="I145" s="113"/>
    </row>
    <row r="146" spans="1:9" x14ac:dyDescent="0.25">
      <c r="A146" s="29"/>
      <c r="B146" s="30"/>
      <c r="C146" s="31"/>
      <c r="D146" s="32"/>
      <c r="E146" s="33"/>
      <c r="F146" s="34"/>
      <c r="G146" s="35"/>
      <c r="H146" s="35"/>
    </row>
  </sheetData>
  <sheetProtection sort="0"/>
  <mergeCells count="28">
    <mergeCell ref="A144:I144"/>
    <mergeCell ref="A145:I145"/>
    <mergeCell ref="A43:I43"/>
    <mergeCell ref="A44:I44"/>
    <mergeCell ref="A45:I45"/>
    <mergeCell ref="A46:I46"/>
    <mergeCell ref="A47:I47"/>
    <mergeCell ref="A142:I142"/>
    <mergeCell ref="A143:I143"/>
    <mergeCell ref="A119:I119"/>
    <mergeCell ref="A120:I120"/>
    <mergeCell ref="A121:I121"/>
    <mergeCell ref="A122:I122"/>
    <mergeCell ref="A94:I94"/>
    <mergeCell ref="A95:I95"/>
    <mergeCell ref="A96:I96"/>
    <mergeCell ref="A28:I28"/>
    <mergeCell ref="A93:I93"/>
    <mergeCell ref="A62:I62"/>
    <mergeCell ref="A63:I63"/>
    <mergeCell ref="A64:I64"/>
    <mergeCell ref="A65:I65"/>
    <mergeCell ref="A66:I66"/>
    <mergeCell ref="A1:I1"/>
    <mergeCell ref="A24:I24"/>
    <mergeCell ref="A25:I25"/>
    <mergeCell ref="A26:I26"/>
    <mergeCell ref="A27:I27"/>
  </mergeCells>
  <phoneticPr fontId="1" type="noConversion"/>
  <printOptions horizontalCentered="1"/>
  <pageMargins left="0.70866141732283472" right="0.70866141732283472" top="0.35433070866141736" bottom="0.15748031496062992" header="0.31496062992125984" footer="0.31496062992125984"/>
  <pageSetup paperSize="9" fitToHeight="0" orientation="landscape" r:id="rId1"/>
  <rowBreaks count="17" manualBreakCount="17">
    <brk id="11" max="12" man="1"/>
    <brk id="17" max="12" man="1"/>
    <brk id="28" max="12" man="1"/>
    <brk id="35" max="12" man="1"/>
    <brk id="38" max="12" man="1"/>
    <brk id="47" max="12" man="1"/>
    <brk id="54" max="12" man="1"/>
    <brk id="57" max="12" man="1"/>
    <brk id="66" max="12" man="1"/>
    <brk id="75" max="12" man="1"/>
    <brk id="84" max="12" man="1"/>
    <brk id="96" max="12" man="1"/>
    <brk id="105" max="12" man="1"/>
    <brk id="111" max="12" man="1"/>
    <brk id="122" max="12" man="1"/>
    <brk id="130" max="12" man="1"/>
    <brk id="135" max="12" man="1"/>
  </rowBreaks>
  <ignoredErrors>
    <ignoredError sqref="G36:H36 G76:H76 G85:H85 G97:H97 G106:H106 G112:H112 G123:H123 G131:H131 G136:H1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zoomScaleNormal="100" zoomScaleSheetLayoutView="100" workbookViewId="0">
      <pane ySplit="2" topLeftCell="A15" activePane="bottomLeft" state="frozen"/>
      <selection pane="bottomLeft" activeCell="A25" sqref="A25:E25"/>
    </sheetView>
  </sheetViews>
  <sheetFormatPr defaultColWidth="14.125" defaultRowHeight="17.25" x14ac:dyDescent="0.25"/>
  <cols>
    <col min="1" max="1" width="14.125" style="1"/>
    <col min="2" max="2" width="11.875" style="1" customWidth="1"/>
    <col min="3" max="3" width="12" style="1" customWidth="1"/>
    <col min="4" max="4" width="9.875" style="1" customWidth="1"/>
    <col min="5" max="5" width="11.875" style="1" customWidth="1"/>
    <col min="6" max="6" width="10.875" style="1" customWidth="1"/>
    <col min="7" max="7" width="10" style="1" customWidth="1"/>
    <col min="8" max="8" width="7.125" style="1" customWidth="1"/>
    <col min="9" max="9" width="3" style="1" customWidth="1"/>
    <col min="10" max="10" width="6.625" style="1" customWidth="1"/>
    <col min="11" max="16384" width="14.125" style="1"/>
  </cols>
  <sheetData>
    <row r="1" spans="1:12" ht="59.1" customHeight="1" x14ac:dyDescent="0.25">
      <c r="A1" s="117" t="s">
        <v>80</v>
      </c>
      <c r="B1" s="117"/>
      <c r="C1" s="117"/>
      <c r="D1" s="117"/>
      <c r="E1" s="117"/>
      <c r="F1" s="117"/>
      <c r="G1" s="117"/>
      <c r="H1" s="117"/>
      <c r="I1" s="117"/>
      <c r="J1" s="117"/>
      <c r="K1" s="37"/>
      <c r="L1" s="37"/>
    </row>
    <row r="2" spans="1:12" ht="35.1" customHeight="1" x14ac:dyDescent="0.25">
      <c r="A2" s="4" t="s">
        <v>0</v>
      </c>
      <c r="B2" s="4" t="s">
        <v>1</v>
      </c>
      <c r="C2" s="4" t="s">
        <v>4</v>
      </c>
      <c r="D2" s="4" t="s">
        <v>56</v>
      </c>
      <c r="E2" s="4" t="s">
        <v>3</v>
      </c>
      <c r="F2" s="4" t="s">
        <v>45</v>
      </c>
      <c r="G2" s="4" t="s">
        <v>47</v>
      </c>
      <c r="H2" s="114" t="s">
        <v>46</v>
      </c>
      <c r="I2" s="115"/>
      <c r="J2" s="116"/>
    </row>
    <row r="3" spans="1:12" ht="35.1" customHeight="1" x14ac:dyDescent="0.25">
      <c r="A3" s="4" t="s">
        <v>196</v>
      </c>
      <c r="B3" s="2" t="s">
        <v>74</v>
      </c>
      <c r="C3" s="4" t="s">
        <v>75</v>
      </c>
      <c r="D3" s="7">
        <v>7101</v>
      </c>
      <c r="E3" s="6" t="s">
        <v>252</v>
      </c>
      <c r="F3" s="26">
        <f>活動流程總表!$B$22</f>
        <v>0.34027777777777773</v>
      </c>
      <c r="G3" s="26">
        <f>活動流程總表!$C$22</f>
        <v>0.34722222222222227</v>
      </c>
      <c r="H3" s="9">
        <f>活動流程總表!$E$22</f>
        <v>0.35416666666666669</v>
      </c>
      <c r="I3" s="28" t="s">
        <v>48</v>
      </c>
      <c r="J3" s="27">
        <f>活動流程總表!$G$22</f>
        <v>0.41666666666666669</v>
      </c>
    </row>
    <row r="4" spans="1:12" ht="35.1" customHeight="1" x14ac:dyDescent="0.25">
      <c r="A4" s="4" t="s">
        <v>219</v>
      </c>
      <c r="B4" s="2" t="s">
        <v>74</v>
      </c>
      <c r="C4" s="4" t="s">
        <v>75</v>
      </c>
      <c r="D4" s="7">
        <v>7102</v>
      </c>
      <c r="E4" s="6" t="s">
        <v>253</v>
      </c>
      <c r="F4" s="26">
        <f>活動流程總表!$B$22</f>
        <v>0.34027777777777773</v>
      </c>
      <c r="G4" s="26">
        <f>活動流程總表!$C$22</f>
        <v>0.34722222222222227</v>
      </c>
      <c r="H4" s="9">
        <f>活動流程總表!$E$22</f>
        <v>0.35416666666666669</v>
      </c>
      <c r="I4" s="28" t="s">
        <v>48</v>
      </c>
      <c r="J4" s="27">
        <f>活動流程總表!$G$22</f>
        <v>0.41666666666666669</v>
      </c>
    </row>
    <row r="5" spans="1:12" ht="35.1" customHeight="1" x14ac:dyDescent="0.25">
      <c r="A5" s="4" t="s">
        <v>194</v>
      </c>
      <c r="B5" s="2" t="s">
        <v>74</v>
      </c>
      <c r="C5" s="4" t="s">
        <v>75</v>
      </c>
      <c r="D5" s="7">
        <v>7103</v>
      </c>
      <c r="E5" s="6" t="s">
        <v>254</v>
      </c>
      <c r="F5" s="26">
        <f>活動流程總表!$B$22</f>
        <v>0.34027777777777773</v>
      </c>
      <c r="G5" s="26">
        <f>活動流程總表!$C$22</f>
        <v>0.34722222222222227</v>
      </c>
      <c r="H5" s="9">
        <f>活動流程總表!$E$22</f>
        <v>0.35416666666666669</v>
      </c>
      <c r="I5" s="28" t="s">
        <v>48</v>
      </c>
      <c r="J5" s="27">
        <f>活動流程總表!$G$22</f>
        <v>0.41666666666666669</v>
      </c>
    </row>
    <row r="6" spans="1:12" ht="35.1" customHeight="1" x14ac:dyDescent="0.25">
      <c r="A6" s="4" t="s">
        <v>145</v>
      </c>
      <c r="B6" s="2" t="s">
        <v>74</v>
      </c>
      <c r="C6" s="4" t="s">
        <v>75</v>
      </c>
      <c r="D6" s="7">
        <v>7104</v>
      </c>
      <c r="E6" s="6" t="s">
        <v>255</v>
      </c>
      <c r="F6" s="26">
        <f>活動流程總表!$B$22</f>
        <v>0.34027777777777773</v>
      </c>
      <c r="G6" s="26">
        <f>活動流程總表!$C$22</f>
        <v>0.34722222222222227</v>
      </c>
      <c r="H6" s="9">
        <f>活動流程總表!$E$22</f>
        <v>0.35416666666666669</v>
      </c>
      <c r="I6" s="28" t="s">
        <v>48</v>
      </c>
      <c r="J6" s="27">
        <f>活動流程總表!$G$22</f>
        <v>0.41666666666666669</v>
      </c>
    </row>
    <row r="7" spans="1:12" ht="35.1" customHeight="1" x14ac:dyDescent="0.25">
      <c r="A7" s="4" t="s">
        <v>200</v>
      </c>
      <c r="B7" s="2" t="s">
        <v>74</v>
      </c>
      <c r="C7" s="4" t="s">
        <v>75</v>
      </c>
      <c r="D7" s="7">
        <v>7105</v>
      </c>
      <c r="E7" s="6" t="s">
        <v>256</v>
      </c>
      <c r="F7" s="26">
        <f>活動流程總表!$B$22</f>
        <v>0.34027777777777773</v>
      </c>
      <c r="G7" s="26">
        <f>活動流程總表!$C$22</f>
        <v>0.34722222222222227</v>
      </c>
      <c r="H7" s="9">
        <f>活動流程總表!$E$22</f>
        <v>0.35416666666666669</v>
      </c>
      <c r="I7" s="28" t="s">
        <v>48</v>
      </c>
      <c r="J7" s="27">
        <f>活動流程總表!$G$22</f>
        <v>0.41666666666666669</v>
      </c>
    </row>
    <row r="8" spans="1:12" ht="35.1" customHeight="1" x14ac:dyDescent="0.25">
      <c r="A8" s="4" t="s">
        <v>198</v>
      </c>
      <c r="B8" s="2" t="s">
        <v>74</v>
      </c>
      <c r="C8" s="4" t="s">
        <v>75</v>
      </c>
      <c r="D8" s="7">
        <v>7106</v>
      </c>
      <c r="E8" s="6" t="s">
        <v>257</v>
      </c>
      <c r="F8" s="26">
        <f>活動流程總表!$B$22</f>
        <v>0.34027777777777773</v>
      </c>
      <c r="G8" s="26">
        <f>活動流程總表!$C$22</f>
        <v>0.34722222222222227</v>
      </c>
      <c r="H8" s="9">
        <f>活動流程總表!$E$22</f>
        <v>0.35416666666666669</v>
      </c>
      <c r="I8" s="28" t="s">
        <v>48</v>
      </c>
      <c r="J8" s="27">
        <f>活動流程總表!$G$22</f>
        <v>0.41666666666666669</v>
      </c>
    </row>
    <row r="9" spans="1:12" ht="35.1" customHeight="1" x14ac:dyDescent="0.25">
      <c r="A9" s="4" t="s">
        <v>193</v>
      </c>
      <c r="B9" s="2" t="s">
        <v>74</v>
      </c>
      <c r="C9" s="4" t="s">
        <v>75</v>
      </c>
      <c r="D9" s="7">
        <v>7107</v>
      </c>
      <c r="E9" s="6" t="s">
        <v>258</v>
      </c>
      <c r="F9" s="26">
        <f>活動流程總表!$B$22</f>
        <v>0.34027777777777773</v>
      </c>
      <c r="G9" s="26">
        <f>活動流程總表!$C$22</f>
        <v>0.34722222222222227</v>
      </c>
      <c r="H9" s="9">
        <f>活動流程總表!$E$22</f>
        <v>0.35416666666666669</v>
      </c>
      <c r="I9" s="28" t="s">
        <v>48</v>
      </c>
      <c r="J9" s="27">
        <f>活動流程總表!$G$22</f>
        <v>0.41666666666666669</v>
      </c>
    </row>
    <row r="10" spans="1:12" ht="35.1" customHeight="1" x14ac:dyDescent="0.25">
      <c r="A10" s="4" t="s">
        <v>199</v>
      </c>
      <c r="B10" s="2" t="s">
        <v>74</v>
      </c>
      <c r="C10" s="4" t="s">
        <v>75</v>
      </c>
      <c r="D10" s="7">
        <v>7108</v>
      </c>
      <c r="E10" s="6" t="s">
        <v>259</v>
      </c>
      <c r="F10" s="26">
        <f>活動流程總表!$B$22</f>
        <v>0.34027777777777773</v>
      </c>
      <c r="G10" s="26">
        <f>活動流程總表!$C$22</f>
        <v>0.34722222222222227</v>
      </c>
      <c r="H10" s="9">
        <f>活動流程總表!$E$22</f>
        <v>0.35416666666666669</v>
      </c>
      <c r="I10" s="28" t="s">
        <v>48</v>
      </c>
      <c r="J10" s="27">
        <f>活動流程總表!$G$22</f>
        <v>0.41666666666666669</v>
      </c>
    </row>
    <row r="11" spans="1:12" ht="35.1" customHeight="1" x14ac:dyDescent="0.25">
      <c r="A11" s="4" t="s">
        <v>142</v>
      </c>
      <c r="B11" s="2" t="s">
        <v>74</v>
      </c>
      <c r="C11" s="4" t="s">
        <v>75</v>
      </c>
      <c r="D11" s="7">
        <v>7109</v>
      </c>
      <c r="E11" s="6" t="s">
        <v>260</v>
      </c>
      <c r="F11" s="26">
        <f>活動流程總表!$B$22</f>
        <v>0.34027777777777773</v>
      </c>
      <c r="G11" s="26">
        <f>活動流程總表!$C$22</f>
        <v>0.34722222222222227</v>
      </c>
      <c r="H11" s="9">
        <f>活動流程總表!$E$22</f>
        <v>0.35416666666666669</v>
      </c>
      <c r="I11" s="28" t="s">
        <v>48</v>
      </c>
      <c r="J11" s="27">
        <f>活動流程總表!$G$22</f>
        <v>0.41666666666666669</v>
      </c>
    </row>
    <row r="12" spans="1:12" ht="35.1" customHeight="1" x14ac:dyDescent="0.25">
      <c r="A12" s="65" t="s">
        <v>198</v>
      </c>
      <c r="B12" s="64" t="s">
        <v>61</v>
      </c>
      <c r="C12" s="65" t="s">
        <v>68</v>
      </c>
      <c r="D12" s="63">
        <v>7201</v>
      </c>
      <c r="E12" s="65" t="s">
        <v>261</v>
      </c>
      <c r="F12" s="72">
        <f>活動流程總表!$B$22</f>
        <v>0.34027777777777773</v>
      </c>
      <c r="G12" s="72">
        <f>活動流程總表!$C$22</f>
        <v>0.34722222222222227</v>
      </c>
      <c r="H12" s="73">
        <f>活動流程總表!$E$22</f>
        <v>0.35416666666666669</v>
      </c>
      <c r="I12" s="74" t="s">
        <v>48</v>
      </c>
      <c r="J12" s="75">
        <f>活動流程總表!$G$22</f>
        <v>0.41666666666666669</v>
      </c>
    </row>
    <row r="13" spans="1:12" ht="35.1" customHeight="1" x14ac:dyDescent="0.25">
      <c r="A13" s="65" t="s">
        <v>200</v>
      </c>
      <c r="B13" s="64" t="s">
        <v>61</v>
      </c>
      <c r="C13" s="65" t="s">
        <v>68</v>
      </c>
      <c r="D13" s="63">
        <v>7202</v>
      </c>
      <c r="E13" s="65" t="s">
        <v>262</v>
      </c>
      <c r="F13" s="72">
        <f>活動流程總表!$B$22</f>
        <v>0.34027777777777773</v>
      </c>
      <c r="G13" s="72">
        <f>活動流程總表!$C$22</f>
        <v>0.34722222222222227</v>
      </c>
      <c r="H13" s="73">
        <f>活動流程總表!$E$22</f>
        <v>0.35416666666666669</v>
      </c>
      <c r="I13" s="74" t="s">
        <v>48</v>
      </c>
      <c r="J13" s="75">
        <f>活動流程總表!$G$22</f>
        <v>0.41666666666666669</v>
      </c>
    </row>
    <row r="14" spans="1:12" ht="35.1" customHeight="1" x14ac:dyDescent="0.25">
      <c r="A14" s="65" t="s">
        <v>196</v>
      </c>
      <c r="B14" s="64" t="s">
        <v>61</v>
      </c>
      <c r="C14" s="65" t="s">
        <v>68</v>
      </c>
      <c r="D14" s="63">
        <v>7203</v>
      </c>
      <c r="E14" s="65" t="s">
        <v>263</v>
      </c>
      <c r="F14" s="72">
        <f>活動流程總表!$B$22</f>
        <v>0.34027777777777773</v>
      </c>
      <c r="G14" s="72">
        <f>活動流程總表!$C$22</f>
        <v>0.34722222222222227</v>
      </c>
      <c r="H14" s="73">
        <f>活動流程總表!$E$22</f>
        <v>0.35416666666666669</v>
      </c>
      <c r="I14" s="74" t="s">
        <v>48</v>
      </c>
      <c r="J14" s="75">
        <f>活動流程總表!$G$22</f>
        <v>0.41666666666666669</v>
      </c>
    </row>
    <row r="15" spans="1:12" ht="35.1" customHeight="1" x14ac:dyDescent="0.25">
      <c r="A15" s="65" t="s">
        <v>197</v>
      </c>
      <c r="B15" s="64" t="s">
        <v>61</v>
      </c>
      <c r="C15" s="65" t="s">
        <v>68</v>
      </c>
      <c r="D15" s="63">
        <v>7204</v>
      </c>
      <c r="E15" s="65" t="s">
        <v>264</v>
      </c>
      <c r="F15" s="72">
        <f>活動流程總表!$B$22</f>
        <v>0.34027777777777773</v>
      </c>
      <c r="G15" s="72">
        <f>活動流程總表!$C$22</f>
        <v>0.34722222222222227</v>
      </c>
      <c r="H15" s="73">
        <f>活動流程總表!$E$22</f>
        <v>0.35416666666666669</v>
      </c>
      <c r="I15" s="74" t="s">
        <v>48</v>
      </c>
      <c r="J15" s="75">
        <f>活動流程總表!$G$22</f>
        <v>0.41666666666666669</v>
      </c>
    </row>
    <row r="16" spans="1:12" ht="35.1" customHeight="1" x14ac:dyDescent="0.25">
      <c r="A16" s="65" t="s">
        <v>199</v>
      </c>
      <c r="B16" s="64" t="s">
        <v>61</v>
      </c>
      <c r="C16" s="65" t="s">
        <v>68</v>
      </c>
      <c r="D16" s="63">
        <v>7205</v>
      </c>
      <c r="E16" s="65" t="s">
        <v>265</v>
      </c>
      <c r="F16" s="72">
        <f>活動流程總表!$B$22</f>
        <v>0.34027777777777773</v>
      </c>
      <c r="G16" s="72">
        <f>活動流程總表!$C$22</f>
        <v>0.34722222222222227</v>
      </c>
      <c r="H16" s="73">
        <f>活動流程總表!$E$22</f>
        <v>0.35416666666666669</v>
      </c>
      <c r="I16" s="74" t="s">
        <v>48</v>
      </c>
      <c r="J16" s="75">
        <f>活動流程總表!$G$22</f>
        <v>0.41666666666666669</v>
      </c>
    </row>
    <row r="17" spans="1:10" ht="35.1" customHeight="1" x14ac:dyDescent="0.25">
      <c r="A17" s="65" t="s">
        <v>270</v>
      </c>
      <c r="B17" s="64" t="s">
        <v>61</v>
      </c>
      <c r="C17" s="65" t="s">
        <v>68</v>
      </c>
      <c r="D17" s="63">
        <v>7206</v>
      </c>
      <c r="E17" s="65" t="s">
        <v>266</v>
      </c>
      <c r="F17" s="72">
        <f>活動流程總表!$B$22</f>
        <v>0.34027777777777773</v>
      </c>
      <c r="G17" s="72">
        <f>活動流程總表!$C$22</f>
        <v>0.34722222222222227</v>
      </c>
      <c r="H17" s="73">
        <f>活動流程總表!$E$22</f>
        <v>0.35416666666666669</v>
      </c>
      <c r="I17" s="74" t="s">
        <v>48</v>
      </c>
      <c r="J17" s="75">
        <f>活動流程總表!$G$22</f>
        <v>0.41666666666666669</v>
      </c>
    </row>
    <row r="18" spans="1:10" ht="35.1" customHeight="1" x14ac:dyDescent="0.25">
      <c r="A18" s="65" t="s">
        <v>201</v>
      </c>
      <c r="B18" s="64" t="s">
        <v>61</v>
      </c>
      <c r="C18" s="65" t="s">
        <v>68</v>
      </c>
      <c r="D18" s="63">
        <v>7207</v>
      </c>
      <c r="E18" s="65" t="s">
        <v>267</v>
      </c>
      <c r="F18" s="72">
        <f>活動流程總表!$B$22</f>
        <v>0.34027777777777773</v>
      </c>
      <c r="G18" s="72">
        <f>活動流程總表!$C$22</f>
        <v>0.34722222222222227</v>
      </c>
      <c r="H18" s="73">
        <f>活動流程總表!$E$22</f>
        <v>0.35416666666666669</v>
      </c>
      <c r="I18" s="74" t="s">
        <v>48</v>
      </c>
      <c r="J18" s="75">
        <f>活動流程總表!$G$22</f>
        <v>0.41666666666666669</v>
      </c>
    </row>
    <row r="19" spans="1:10" ht="35.1" customHeight="1" x14ac:dyDescent="0.25">
      <c r="A19" s="65" t="s">
        <v>193</v>
      </c>
      <c r="B19" s="64" t="s">
        <v>61</v>
      </c>
      <c r="C19" s="65" t="s">
        <v>68</v>
      </c>
      <c r="D19" s="63">
        <v>7208</v>
      </c>
      <c r="E19" s="65" t="s">
        <v>268</v>
      </c>
      <c r="F19" s="72">
        <f>活動流程總表!$B$22</f>
        <v>0.34027777777777773</v>
      </c>
      <c r="G19" s="72">
        <f>活動流程總表!$C$22</f>
        <v>0.34722222222222227</v>
      </c>
      <c r="H19" s="73">
        <f>活動流程總表!$E$22</f>
        <v>0.35416666666666669</v>
      </c>
      <c r="I19" s="74" t="s">
        <v>48</v>
      </c>
      <c r="J19" s="75">
        <f>活動流程總表!$G$22</f>
        <v>0.41666666666666669</v>
      </c>
    </row>
    <row r="20" spans="1:10" ht="35.1" customHeight="1" x14ac:dyDescent="0.25">
      <c r="A20" s="65" t="s">
        <v>194</v>
      </c>
      <c r="B20" s="64" t="s">
        <v>61</v>
      </c>
      <c r="C20" s="65" t="s">
        <v>68</v>
      </c>
      <c r="D20" s="63">
        <v>7209</v>
      </c>
      <c r="E20" s="65" t="s">
        <v>269</v>
      </c>
      <c r="F20" s="72">
        <f>活動流程總表!$B$22</f>
        <v>0.34027777777777773</v>
      </c>
      <c r="G20" s="72">
        <f>活動流程總表!$C$22</f>
        <v>0.34722222222222227</v>
      </c>
      <c r="H20" s="73">
        <f>活動流程總表!$E$22</f>
        <v>0.35416666666666669</v>
      </c>
      <c r="I20" s="74" t="s">
        <v>48</v>
      </c>
      <c r="J20" s="75">
        <f>活動流程總表!$G$22</f>
        <v>0.41666666666666669</v>
      </c>
    </row>
    <row r="21" spans="1:10" ht="35.1" customHeight="1" x14ac:dyDescent="0.25">
      <c r="A21" s="61" t="s">
        <v>194</v>
      </c>
      <c r="B21" s="60" t="s">
        <v>62</v>
      </c>
      <c r="C21" s="61" t="s">
        <v>68</v>
      </c>
      <c r="D21" s="59">
        <v>7301</v>
      </c>
      <c r="E21" s="61" t="s">
        <v>271</v>
      </c>
      <c r="F21" s="79">
        <f>活動流程總表!$B$22</f>
        <v>0.34027777777777773</v>
      </c>
      <c r="G21" s="79">
        <f>活動流程總表!$C$22</f>
        <v>0.34722222222222227</v>
      </c>
      <c r="H21" s="80">
        <f>活動流程總表!$E$22</f>
        <v>0.35416666666666669</v>
      </c>
      <c r="I21" s="81" t="s">
        <v>48</v>
      </c>
      <c r="J21" s="82">
        <f>活動流程總表!$G$22</f>
        <v>0.41666666666666669</v>
      </c>
    </row>
    <row r="22" spans="1:10" ht="35.1" customHeight="1" x14ac:dyDescent="0.25">
      <c r="A22" s="61" t="s">
        <v>196</v>
      </c>
      <c r="B22" s="60" t="s">
        <v>62</v>
      </c>
      <c r="C22" s="61" t="s">
        <v>68</v>
      </c>
      <c r="D22" s="59">
        <v>7302</v>
      </c>
      <c r="E22" s="61" t="s">
        <v>272</v>
      </c>
      <c r="F22" s="79">
        <f>活動流程總表!$B$22</f>
        <v>0.34027777777777773</v>
      </c>
      <c r="G22" s="79">
        <f>活動流程總表!$C$22</f>
        <v>0.34722222222222227</v>
      </c>
      <c r="H22" s="80">
        <f>活動流程總表!$E$22</f>
        <v>0.35416666666666669</v>
      </c>
      <c r="I22" s="81" t="s">
        <v>48</v>
      </c>
      <c r="J22" s="82">
        <f>活動流程總表!$G$22</f>
        <v>0.41666666666666669</v>
      </c>
    </row>
    <row r="23" spans="1:10" ht="35.1" customHeight="1" x14ac:dyDescent="0.25">
      <c r="A23" s="61" t="s">
        <v>198</v>
      </c>
      <c r="B23" s="60" t="s">
        <v>62</v>
      </c>
      <c r="C23" s="61" t="s">
        <v>68</v>
      </c>
      <c r="D23" s="59">
        <v>7303</v>
      </c>
      <c r="E23" s="61" t="s">
        <v>273</v>
      </c>
      <c r="F23" s="79">
        <f>活動流程總表!$B$22</f>
        <v>0.34027777777777773</v>
      </c>
      <c r="G23" s="79">
        <f>活動流程總表!$C$22</f>
        <v>0.34722222222222227</v>
      </c>
      <c r="H23" s="80">
        <f>活動流程總表!$E$22</f>
        <v>0.35416666666666669</v>
      </c>
      <c r="I23" s="81" t="s">
        <v>48</v>
      </c>
      <c r="J23" s="82">
        <f>活動流程總表!$G$22</f>
        <v>0.41666666666666669</v>
      </c>
    </row>
    <row r="24" spans="1:10" ht="35.1" customHeight="1" x14ac:dyDescent="0.25">
      <c r="A24" s="61" t="s">
        <v>193</v>
      </c>
      <c r="B24" s="60" t="s">
        <v>62</v>
      </c>
      <c r="C24" s="61" t="s">
        <v>68</v>
      </c>
      <c r="D24" s="59">
        <v>7304</v>
      </c>
      <c r="E24" s="61" t="s">
        <v>274</v>
      </c>
      <c r="F24" s="79">
        <f>活動流程總表!$B$22</f>
        <v>0.34027777777777773</v>
      </c>
      <c r="G24" s="79">
        <f>活動流程總表!$C$22</f>
        <v>0.34722222222222227</v>
      </c>
      <c r="H24" s="80">
        <f>活動流程總表!$E$22</f>
        <v>0.35416666666666669</v>
      </c>
      <c r="I24" s="81" t="s">
        <v>48</v>
      </c>
      <c r="J24" s="82">
        <f>活動流程總表!$G$22</f>
        <v>0.41666666666666669</v>
      </c>
    </row>
    <row r="25" spans="1:10" ht="35.1" customHeight="1" x14ac:dyDescent="0.25">
      <c r="A25" s="61" t="s">
        <v>219</v>
      </c>
      <c r="B25" s="60" t="s">
        <v>62</v>
      </c>
      <c r="C25" s="61" t="s">
        <v>68</v>
      </c>
      <c r="D25" s="59">
        <v>7305</v>
      </c>
      <c r="E25" s="61" t="s">
        <v>275</v>
      </c>
      <c r="F25" s="79">
        <f>活動流程總表!$B$22</f>
        <v>0.34027777777777773</v>
      </c>
      <c r="G25" s="79">
        <f>活動流程總表!$C$22</f>
        <v>0.34722222222222227</v>
      </c>
      <c r="H25" s="80">
        <f>活動流程總表!$E$22</f>
        <v>0.35416666666666669</v>
      </c>
      <c r="I25" s="81" t="s">
        <v>48</v>
      </c>
      <c r="J25" s="82">
        <f>活動流程總表!$G$22</f>
        <v>0.41666666666666669</v>
      </c>
    </row>
    <row r="26" spans="1:10" ht="35.1" customHeight="1" x14ac:dyDescent="0.25">
      <c r="A26" s="61" t="s">
        <v>200</v>
      </c>
      <c r="B26" s="60" t="s">
        <v>100</v>
      </c>
      <c r="C26" s="61" t="s">
        <v>68</v>
      </c>
      <c r="D26" s="59">
        <v>7306</v>
      </c>
      <c r="E26" s="61" t="s">
        <v>276</v>
      </c>
      <c r="F26" s="79">
        <f>活動流程總表!$B$22</f>
        <v>0.34027777777777773</v>
      </c>
      <c r="G26" s="79">
        <f>活動流程總表!$C$22</f>
        <v>0.34722222222222227</v>
      </c>
      <c r="H26" s="80">
        <f>活動流程總表!$E$22</f>
        <v>0.35416666666666669</v>
      </c>
      <c r="I26" s="81" t="s">
        <v>48</v>
      </c>
      <c r="J26" s="82">
        <f>活動流程總表!$G$22</f>
        <v>0.41666666666666669</v>
      </c>
    </row>
    <row r="27" spans="1:10" ht="35.1" customHeight="1" x14ac:dyDescent="0.25">
      <c r="A27" s="61" t="s">
        <v>199</v>
      </c>
      <c r="B27" s="60" t="s">
        <v>62</v>
      </c>
      <c r="C27" s="61" t="s">
        <v>68</v>
      </c>
      <c r="D27" s="59">
        <v>7307</v>
      </c>
      <c r="E27" s="61" t="s">
        <v>277</v>
      </c>
      <c r="F27" s="79">
        <f>活動流程總表!$B$22</f>
        <v>0.34027777777777773</v>
      </c>
      <c r="G27" s="79">
        <f>活動流程總表!$C$22</f>
        <v>0.34722222222222227</v>
      </c>
      <c r="H27" s="80">
        <f>活動流程總表!$E$22</f>
        <v>0.35416666666666669</v>
      </c>
      <c r="I27" s="81" t="s">
        <v>48</v>
      </c>
      <c r="J27" s="82">
        <f>活動流程總表!$G$22</f>
        <v>0.41666666666666669</v>
      </c>
    </row>
    <row r="28" spans="1:10" ht="35.1" customHeight="1" x14ac:dyDescent="0.25">
      <c r="A28" s="61" t="s">
        <v>201</v>
      </c>
      <c r="B28" s="60" t="s">
        <v>62</v>
      </c>
      <c r="C28" s="61" t="s">
        <v>68</v>
      </c>
      <c r="D28" s="59">
        <v>7308</v>
      </c>
      <c r="E28" s="61" t="s">
        <v>278</v>
      </c>
      <c r="F28" s="79">
        <f>活動流程總表!$B$22</f>
        <v>0.34027777777777773</v>
      </c>
      <c r="G28" s="79">
        <f>活動流程總表!$C$22</f>
        <v>0.34722222222222227</v>
      </c>
      <c r="H28" s="80">
        <f>活動流程總表!$E$22</f>
        <v>0.35416666666666669</v>
      </c>
      <c r="I28" s="81" t="s">
        <v>48</v>
      </c>
      <c r="J28" s="82">
        <f>活動流程總表!$G$22</f>
        <v>0.41666666666666669</v>
      </c>
    </row>
    <row r="29" spans="1:10" ht="35.1" customHeight="1" x14ac:dyDescent="0.25">
      <c r="A29" s="4" t="s">
        <v>288</v>
      </c>
      <c r="B29" s="5" t="s">
        <v>59</v>
      </c>
      <c r="C29" s="4" t="s">
        <v>70</v>
      </c>
      <c r="D29" s="7">
        <v>8101</v>
      </c>
      <c r="E29" s="6" t="s">
        <v>279</v>
      </c>
      <c r="F29" s="26">
        <f>活動流程總表!$B$23</f>
        <v>0.3611111111111111</v>
      </c>
      <c r="G29" s="26">
        <f>活動流程總表!$C$23</f>
        <v>0.36805555555555558</v>
      </c>
      <c r="H29" s="9">
        <f>活動流程總表!$E$23</f>
        <v>0.375</v>
      </c>
      <c r="I29" s="28" t="s">
        <v>48</v>
      </c>
      <c r="J29" s="27">
        <f>活動流程總表!$G$23</f>
        <v>0.40972222222222227</v>
      </c>
    </row>
    <row r="30" spans="1:10" ht="35.1" customHeight="1" x14ac:dyDescent="0.25">
      <c r="A30" s="4" t="s">
        <v>289</v>
      </c>
      <c r="B30" s="5" t="s">
        <v>59</v>
      </c>
      <c r="C30" s="4" t="s">
        <v>70</v>
      </c>
      <c r="D30" s="7">
        <v>8102</v>
      </c>
      <c r="E30" s="6" t="s">
        <v>280</v>
      </c>
      <c r="F30" s="26">
        <f>活動流程總表!$B$23</f>
        <v>0.3611111111111111</v>
      </c>
      <c r="G30" s="26">
        <f>活動流程總表!$C$23</f>
        <v>0.36805555555555558</v>
      </c>
      <c r="H30" s="9">
        <f>活動流程總表!$E$23</f>
        <v>0.375</v>
      </c>
      <c r="I30" s="28" t="s">
        <v>48</v>
      </c>
      <c r="J30" s="27">
        <f>活動流程總表!$G$23</f>
        <v>0.40972222222222227</v>
      </c>
    </row>
    <row r="31" spans="1:10" ht="35.1" customHeight="1" x14ac:dyDescent="0.25">
      <c r="A31" s="4" t="s">
        <v>290</v>
      </c>
      <c r="B31" s="5" t="s">
        <v>59</v>
      </c>
      <c r="C31" s="4" t="s">
        <v>70</v>
      </c>
      <c r="D31" s="7">
        <v>8103</v>
      </c>
      <c r="E31" s="6" t="s">
        <v>281</v>
      </c>
      <c r="F31" s="26">
        <f>活動流程總表!$B$23</f>
        <v>0.3611111111111111</v>
      </c>
      <c r="G31" s="26">
        <f>活動流程總表!$C$23</f>
        <v>0.36805555555555558</v>
      </c>
      <c r="H31" s="9">
        <f>活動流程總表!$E$23</f>
        <v>0.375</v>
      </c>
      <c r="I31" s="28" t="s">
        <v>48</v>
      </c>
      <c r="J31" s="27">
        <f>活動流程總表!$G$23</f>
        <v>0.40972222222222227</v>
      </c>
    </row>
    <row r="32" spans="1:10" ht="35.1" customHeight="1" x14ac:dyDescent="0.25">
      <c r="A32" s="4" t="s">
        <v>139</v>
      </c>
      <c r="B32" s="5" t="s">
        <v>59</v>
      </c>
      <c r="C32" s="4" t="s">
        <v>70</v>
      </c>
      <c r="D32" s="7">
        <v>8104</v>
      </c>
      <c r="E32" s="6" t="s">
        <v>282</v>
      </c>
      <c r="F32" s="26">
        <f>活動流程總表!$B$23</f>
        <v>0.3611111111111111</v>
      </c>
      <c r="G32" s="26">
        <f>活動流程總表!$C$23</f>
        <v>0.36805555555555558</v>
      </c>
      <c r="H32" s="9">
        <f>活動流程總表!$E$23</f>
        <v>0.375</v>
      </c>
      <c r="I32" s="28" t="s">
        <v>48</v>
      </c>
      <c r="J32" s="27">
        <f>活動流程總表!$G$23</f>
        <v>0.40972222222222227</v>
      </c>
    </row>
    <row r="33" spans="1:10" ht="35.1" customHeight="1" x14ac:dyDescent="0.25">
      <c r="A33" s="4" t="s">
        <v>291</v>
      </c>
      <c r="B33" s="5" t="s">
        <v>59</v>
      </c>
      <c r="C33" s="4" t="s">
        <v>70</v>
      </c>
      <c r="D33" s="7">
        <v>8105</v>
      </c>
      <c r="E33" s="6" t="s">
        <v>283</v>
      </c>
      <c r="F33" s="26">
        <f>活動流程總表!$B$23</f>
        <v>0.3611111111111111</v>
      </c>
      <c r="G33" s="26">
        <f>活動流程總表!$C$23</f>
        <v>0.36805555555555558</v>
      </c>
      <c r="H33" s="9">
        <f>活動流程總表!$E$23</f>
        <v>0.375</v>
      </c>
      <c r="I33" s="28" t="s">
        <v>48</v>
      </c>
      <c r="J33" s="27">
        <f>活動流程總表!$G$23</f>
        <v>0.40972222222222227</v>
      </c>
    </row>
    <row r="34" spans="1:10" ht="35.1" customHeight="1" x14ac:dyDescent="0.25">
      <c r="A34" s="4" t="s">
        <v>292</v>
      </c>
      <c r="B34" s="5" t="s">
        <v>59</v>
      </c>
      <c r="C34" s="4" t="s">
        <v>70</v>
      </c>
      <c r="D34" s="7">
        <v>8106</v>
      </c>
      <c r="E34" s="6" t="s">
        <v>284</v>
      </c>
      <c r="F34" s="26">
        <f>活動流程總表!$B$23</f>
        <v>0.3611111111111111</v>
      </c>
      <c r="G34" s="26">
        <f>活動流程總表!$C$23</f>
        <v>0.36805555555555558</v>
      </c>
      <c r="H34" s="9">
        <f>活動流程總表!$E$23</f>
        <v>0.375</v>
      </c>
      <c r="I34" s="28" t="s">
        <v>48</v>
      </c>
      <c r="J34" s="27">
        <f>活動流程總表!$G$23</f>
        <v>0.40972222222222227</v>
      </c>
    </row>
    <row r="35" spans="1:10" ht="35.1" customHeight="1" x14ac:dyDescent="0.25">
      <c r="A35" s="4" t="s">
        <v>293</v>
      </c>
      <c r="B35" s="5" t="s">
        <v>59</v>
      </c>
      <c r="C35" s="4" t="s">
        <v>70</v>
      </c>
      <c r="D35" s="7">
        <v>8107</v>
      </c>
      <c r="E35" s="6" t="s">
        <v>285</v>
      </c>
      <c r="F35" s="26">
        <f>活動流程總表!$B$23</f>
        <v>0.3611111111111111</v>
      </c>
      <c r="G35" s="26">
        <f>活動流程總表!$C$23</f>
        <v>0.36805555555555558</v>
      </c>
      <c r="H35" s="9">
        <f>活動流程總表!$E$23</f>
        <v>0.375</v>
      </c>
      <c r="I35" s="28" t="s">
        <v>48</v>
      </c>
      <c r="J35" s="27">
        <f>活動流程總表!$G$23</f>
        <v>0.40972222222222227</v>
      </c>
    </row>
    <row r="36" spans="1:10" ht="35.1" customHeight="1" x14ac:dyDescent="0.25">
      <c r="A36" s="4" t="s">
        <v>294</v>
      </c>
      <c r="B36" s="5" t="s">
        <v>59</v>
      </c>
      <c r="C36" s="4" t="s">
        <v>70</v>
      </c>
      <c r="D36" s="7">
        <v>8108</v>
      </c>
      <c r="E36" s="6" t="s">
        <v>286</v>
      </c>
      <c r="F36" s="26">
        <f>活動流程總表!$B$23</f>
        <v>0.3611111111111111</v>
      </c>
      <c r="G36" s="26">
        <f>活動流程總表!$C$23</f>
        <v>0.36805555555555558</v>
      </c>
      <c r="H36" s="9">
        <f>活動流程總表!$E$23</f>
        <v>0.375</v>
      </c>
      <c r="I36" s="28" t="s">
        <v>48</v>
      </c>
      <c r="J36" s="27">
        <f>活動流程總表!$G$23</f>
        <v>0.40972222222222227</v>
      </c>
    </row>
    <row r="37" spans="1:10" ht="35.1" customHeight="1" x14ac:dyDescent="0.25">
      <c r="A37" s="4" t="s">
        <v>295</v>
      </c>
      <c r="B37" s="5" t="s">
        <v>59</v>
      </c>
      <c r="C37" s="4" t="s">
        <v>70</v>
      </c>
      <c r="D37" s="7">
        <v>8109</v>
      </c>
      <c r="E37" s="6" t="s">
        <v>287</v>
      </c>
      <c r="F37" s="26">
        <f>活動流程總表!$B$23</f>
        <v>0.3611111111111111</v>
      </c>
      <c r="G37" s="26">
        <f>活動流程總表!$C$23</f>
        <v>0.36805555555555558</v>
      </c>
      <c r="H37" s="9">
        <f>活動流程總表!$E$23</f>
        <v>0.375</v>
      </c>
      <c r="I37" s="28" t="s">
        <v>48</v>
      </c>
      <c r="J37" s="27">
        <f>活動流程總表!$G$23</f>
        <v>0.40972222222222227</v>
      </c>
    </row>
    <row r="38" spans="1:10" ht="35.1" customHeight="1" x14ac:dyDescent="0.25">
      <c r="A38" s="65" t="s">
        <v>289</v>
      </c>
      <c r="B38" s="64" t="s">
        <v>61</v>
      </c>
      <c r="C38" s="65" t="s">
        <v>70</v>
      </c>
      <c r="D38" s="63">
        <v>8201</v>
      </c>
      <c r="E38" s="65" t="s">
        <v>296</v>
      </c>
      <c r="F38" s="72">
        <f>活動流程總表!$B$23</f>
        <v>0.3611111111111111</v>
      </c>
      <c r="G38" s="72">
        <f>活動流程總表!$C$23</f>
        <v>0.36805555555555558</v>
      </c>
      <c r="H38" s="73">
        <f>活動流程總表!$E$23</f>
        <v>0.375</v>
      </c>
      <c r="I38" s="74" t="s">
        <v>48</v>
      </c>
      <c r="J38" s="75">
        <f>活動流程總表!$G$23</f>
        <v>0.40972222222222227</v>
      </c>
    </row>
    <row r="39" spans="1:10" ht="35.1" customHeight="1" x14ac:dyDescent="0.25">
      <c r="A39" s="65" t="s">
        <v>304</v>
      </c>
      <c r="B39" s="64" t="s">
        <v>61</v>
      </c>
      <c r="C39" s="65" t="s">
        <v>70</v>
      </c>
      <c r="D39" s="63">
        <v>8202</v>
      </c>
      <c r="E39" s="65" t="s">
        <v>297</v>
      </c>
      <c r="F39" s="72">
        <f>活動流程總表!$B$23</f>
        <v>0.3611111111111111</v>
      </c>
      <c r="G39" s="72">
        <f>活動流程總表!$C$23</f>
        <v>0.36805555555555558</v>
      </c>
      <c r="H39" s="73">
        <f>活動流程總表!$E$23</f>
        <v>0.375</v>
      </c>
      <c r="I39" s="74" t="s">
        <v>48</v>
      </c>
      <c r="J39" s="75">
        <f>活動流程總表!$G$23</f>
        <v>0.40972222222222227</v>
      </c>
    </row>
    <row r="40" spans="1:10" ht="35.1" customHeight="1" x14ac:dyDescent="0.25">
      <c r="A40" s="65" t="s">
        <v>142</v>
      </c>
      <c r="B40" s="64" t="s">
        <v>61</v>
      </c>
      <c r="C40" s="65" t="s">
        <v>70</v>
      </c>
      <c r="D40" s="63">
        <v>8203</v>
      </c>
      <c r="E40" s="65" t="s">
        <v>298</v>
      </c>
      <c r="F40" s="72">
        <f>活動流程總表!$B$23</f>
        <v>0.3611111111111111</v>
      </c>
      <c r="G40" s="72">
        <f>活動流程總表!$C$23</f>
        <v>0.36805555555555558</v>
      </c>
      <c r="H40" s="73">
        <f>活動流程總表!$E$23</f>
        <v>0.375</v>
      </c>
      <c r="I40" s="74" t="s">
        <v>48</v>
      </c>
      <c r="J40" s="75">
        <f>活動流程總表!$G$23</f>
        <v>0.40972222222222227</v>
      </c>
    </row>
    <row r="41" spans="1:10" ht="35.1" customHeight="1" x14ac:dyDescent="0.25">
      <c r="A41" s="65" t="s">
        <v>290</v>
      </c>
      <c r="B41" s="64" t="s">
        <v>61</v>
      </c>
      <c r="C41" s="65" t="s">
        <v>70</v>
      </c>
      <c r="D41" s="63">
        <v>8204</v>
      </c>
      <c r="E41" s="65" t="s">
        <v>299</v>
      </c>
      <c r="F41" s="72">
        <f>活動流程總表!$B$23</f>
        <v>0.3611111111111111</v>
      </c>
      <c r="G41" s="72">
        <f>活動流程總表!$C$23</f>
        <v>0.36805555555555558</v>
      </c>
      <c r="H41" s="73">
        <f>活動流程總表!$E$23</f>
        <v>0.375</v>
      </c>
      <c r="I41" s="74" t="s">
        <v>48</v>
      </c>
      <c r="J41" s="75">
        <f>活動流程總表!$G$23</f>
        <v>0.40972222222222227</v>
      </c>
    </row>
    <row r="42" spans="1:10" ht="35.1" customHeight="1" x14ac:dyDescent="0.25">
      <c r="A42" s="65" t="s">
        <v>295</v>
      </c>
      <c r="B42" s="64" t="s">
        <v>61</v>
      </c>
      <c r="C42" s="65" t="s">
        <v>70</v>
      </c>
      <c r="D42" s="63">
        <v>8205</v>
      </c>
      <c r="E42" s="65" t="s">
        <v>300</v>
      </c>
      <c r="F42" s="72">
        <f>活動流程總表!$B$23</f>
        <v>0.3611111111111111</v>
      </c>
      <c r="G42" s="72">
        <f>活動流程總表!$C$23</f>
        <v>0.36805555555555558</v>
      </c>
      <c r="H42" s="73">
        <f>活動流程總表!$E$23</f>
        <v>0.375</v>
      </c>
      <c r="I42" s="74" t="s">
        <v>48</v>
      </c>
      <c r="J42" s="75">
        <f>活動流程總表!$G$23</f>
        <v>0.40972222222222227</v>
      </c>
    </row>
    <row r="43" spans="1:10" ht="35.1" customHeight="1" x14ac:dyDescent="0.25">
      <c r="A43" s="65" t="s">
        <v>292</v>
      </c>
      <c r="B43" s="64" t="s">
        <v>103</v>
      </c>
      <c r="C43" s="65" t="s">
        <v>70</v>
      </c>
      <c r="D43" s="63">
        <v>8206</v>
      </c>
      <c r="E43" s="65" t="s">
        <v>301</v>
      </c>
      <c r="F43" s="72">
        <f>活動流程總表!$B$23</f>
        <v>0.3611111111111111</v>
      </c>
      <c r="G43" s="72">
        <f>活動流程總表!$C$23</f>
        <v>0.36805555555555558</v>
      </c>
      <c r="H43" s="73">
        <f>活動流程總表!$E$23</f>
        <v>0.375</v>
      </c>
      <c r="I43" s="74" t="s">
        <v>48</v>
      </c>
      <c r="J43" s="75">
        <f>活動流程總表!$G$23</f>
        <v>0.40972222222222227</v>
      </c>
    </row>
    <row r="44" spans="1:10" ht="35.1" customHeight="1" x14ac:dyDescent="0.25">
      <c r="A44" s="65" t="s">
        <v>293</v>
      </c>
      <c r="B44" s="64" t="s">
        <v>61</v>
      </c>
      <c r="C44" s="65" t="s">
        <v>70</v>
      </c>
      <c r="D44" s="63">
        <v>8207</v>
      </c>
      <c r="E44" s="65" t="s">
        <v>302</v>
      </c>
      <c r="F44" s="72">
        <f>活動流程總表!$B$23</f>
        <v>0.3611111111111111</v>
      </c>
      <c r="G44" s="72">
        <f>活動流程總表!$C$23</f>
        <v>0.36805555555555558</v>
      </c>
      <c r="H44" s="73">
        <f>活動流程總表!$E$23</f>
        <v>0.375</v>
      </c>
      <c r="I44" s="74" t="s">
        <v>48</v>
      </c>
      <c r="J44" s="75">
        <f>活動流程總表!$G$23</f>
        <v>0.40972222222222227</v>
      </c>
    </row>
    <row r="45" spans="1:10" ht="35.1" customHeight="1" x14ac:dyDescent="0.25">
      <c r="A45" s="65" t="s">
        <v>138</v>
      </c>
      <c r="B45" s="64" t="s">
        <v>61</v>
      </c>
      <c r="C45" s="65" t="s">
        <v>70</v>
      </c>
      <c r="D45" s="63">
        <v>8208</v>
      </c>
      <c r="E45" s="65" t="s">
        <v>303</v>
      </c>
      <c r="F45" s="72">
        <f>活動流程總表!$B$23</f>
        <v>0.3611111111111111</v>
      </c>
      <c r="G45" s="72">
        <f>活動流程總表!$C$23</f>
        <v>0.36805555555555558</v>
      </c>
      <c r="H45" s="73">
        <f>活動流程總表!$E$23</f>
        <v>0.375</v>
      </c>
      <c r="I45" s="74" t="s">
        <v>48</v>
      </c>
      <c r="J45" s="75">
        <f>活動流程總表!$G$23</f>
        <v>0.40972222222222227</v>
      </c>
    </row>
    <row r="46" spans="1:10" ht="35.1" customHeight="1" x14ac:dyDescent="0.25">
      <c r="A46" s="61" t="s">
        <v>294</v>
      </c>
      <c r="B46" s="60" t="s">
        <v>62</v>
      </c>
      <c r="C46" s="61" t="s">
        <v>70</v>
      </c>
      <c r="D46" s="59">
        <v>8301</v>
      </c>
      <c r="E46" s="61" t="s">
        <v>305</v>
      </c>
      <c r="F46" s="79">
        <f>活動流程總表!$B$23</f>
        <v>0.3611111111111111</v>
      </c>
      <c r="G46" s="79">
        <f>活動流程總表!$C$23</f>
        <v>0.36805555555555558</v>
      </c>
      <c r="H46" s="80">
        <f>活動流程總表!$E$23</f>
        <v>0.375</v>
      </c>
      <c r="I46" s="81" t="s">
        <v>48</v>
      </c>
      <c r="J46" s="82">
        <f>活動流程總表!$G$23</f>
        <v>0.40972222222222227</v>
      </c>
    </row>
    <row r="47" spans="1:10" ht="35.1" customHeight="1" x14ac:dyDescent="0.25">
      <c r="A47" s="61" t="s">
        <v>314</v>
      </c>
      <c r="B47" s="60" t="s">
        <v>62</v>
      </c>
      <c r="C47" s="61" t="s">
        <v>70</v>
      </c>
      <c r="D47" s="59">
        <v>8302</v>
      </c>
      <c r="E47" s="61" t="s">
        <v>306</v>
      </c>
      <c r="F47" s="79">
        <f>活動流程總表!$B$23</f>
        <v>0.3611111111111111</v>
      </c>
      <c r="G47" s="79">
        <f>活動流程總表!$C$23</f>
        <v>0.36805555555555558</v>
      </c>
      <c r="H47" s="80">
        <f>活動流程總表!$E$23</f>
        <v>0.375</v>
      </c>
      <c r="I47" s="81" t="s">
        <v>48</v>
      </c>
      <c r="J47" s="82">
        <f>活動流程總表!$G$23</f>
        <v>0.40972222222222227</v>
      </c>
    </row>
    <row r="48" spans="1:10" ht="35.1" customHeight="1" x14ac:dyDescent="0.25">
      <c r="A48" s="61" t="s">
        <v>304</v>
      </c>
      <c r="B48" s="60" t="s">
        <v>62</v>
      </c>
      <c r="C48" s="61" t="s">
        <v>70</v>
      </c>
      <c r="D48" s="59">
        <v>8303</v>
      </c>
      <c r="E48" s="61" t="s">
        <v>307</v>
      </c>
      <c r="F48" s="79">
        <f>活動流程總表!$B$23</f>
        <v>0.3611111111111111</v>
      </c>
      <c r="G48" s="79">
        <f>活動流程總表!$C$23</f>
        <v>0.36805555555555558</v>
      </c>
      <c r="H48" s="80">
        <f>活動流程總表!$E$23</f>
        <v>0.375</v>
      </c>
      <c r="I48" s="81" t="s">
        <v>48</v>
      </c>
      <c r="J48" s="82">
        <f>活動流程總表!$G$23</f>
        <v>0.40972222222222227</v>
      </c>
    </row>
    <row r="49" spans="1:10" ht="35.1" customHeight="1" x14ac:dyDescent="0.25">
      <c r="A49" s="61" t="s">
        <v>315</v>
      </c>
      <c r="B49" s="60" t="s">
        <v>62</v>
      </c>
      <c r="C49" s="61" t="s">
        <v>70</v>
      </c>
      <c r="D49" s="59">
        <v>8304</v>
      </c>
      <c r="E49" s="61" t="s">
        <v>308</v>
      </c>
      <c r="F49" s="79">
        <f>活動流程總表!$B$23</f>
        <v>0.3611111111111111</v>
      </c>
      <c r="G49" s="79">
        <f>活動流程總表!$C$23</f>
        <v>0.36805555555555558</v>
      </c>
      <c r="H49" s="80">
        <f>活動流程總表!$E$23</f>
        <v>0.375</v>
      </c>
      <c r="I49" s="81" t="s">
        <v>48</v>
      </c>
      <c r="J49" s="82">
        <f>活動流程總表!$G$23</f>
        <v>0.40972222222222227</v>
      </c>
    </row>
    <row r="50" spans="1:10" ht="35.1" customHeight="1" x14ac:dyDescent="0.25">
      <c r="A50" s="61" t="s">
        <v>316</v>
      </c>
      <c r="B50" s="60" t="s">
        <v>62</v>
      </c>
      <c r="C50" s="61" t="s">
        <v>70</v>
      </c>
      <c r="D50" s="59">
        <v>8305</v>
      </c>
      <c r="E50" s="61" t="s">
        <v>309</v>
      </c>
      <c r="F50" s="79">
        <f>活動流程總表!$B$23</f>
        <v>0.3611111111111111</v>
      </c>
      <c r="G50" s="79">
        <f>活動流程總表!$C$23</f>
        <v>0.36805555555555558</v>
      </c>
      <c r="H50" s="80">
        <f>活動流程總表!$E$23</f>
        <v>0.375</v>
      </c>
      <c r="I50" s="81" t="s">
        <v>48</v>
      </c>
      <c r="J50" s="82">
        <f>活動流程總表!$G$23</f>
        <v>0.40972222222222227</v>
      </c>
    </row>
    <row r="51" spans="1:10" ht="35.1" customHeight="1" x14ac:dyDescent="0.25">
      <c r="A51" s="61" t="s">
        <v>290</v>
      </c>
      <c r="B51" s="60" t="s">
        <v>62</v>
      </c>
      <c r="C51" s="61" t="s">
        <v>70</v>
      </c>
      <c r="D51" s="59">
        <v>8306</v>
      </c>
      <c r="E51" s="61" t="s">
        <v>310</v>
      </c>
      <c r="F51" s="79">
        <f>活動流程總表!$B$23</f>
        <v>0.3611111111111111</v>
      </c>
      <c r="G51" s="79">
        <f>活動流程總表!$C$23</f>
        <v>0.36805555555555558</v>
      </c>
      <c r="H51" s="80">
        <f>活動流程總表!$E$23</f>
        <v>0.375</v>
      </c>
      <c r="I51" s="81" t="s">
        <v>48</v>
      </c>
      <c r="J51" s="82">
        <f>活動流程總表!$G$23</f>
        <v>0.40972222222222227</v>
      </c>
    </row>
    <row r="52" spans="1:10" ht="35.1" customHeight="1" x14ac:dyDescent="0.25">
      <c r="A52" s="61" t="s">
        <v>295</v>
      </c>
      <c r="B52" s="60" t="s">
        <v>62</v>
      </c>
      <c r="C52" s="61" t="s">
        <v>70</v>
      </c>
      <c r="D52" s="59">
        <v>8307</v>
      </c>
      <c r="E52" s="61" t="s">
        <v>311</v>
      </c>
      <c r="F52" s="79">
        <f>活動流程總表!$B$23</f>
        <v>0.3611111111111111</v>
      </c>
      <c r="G52" s="79">
        <f>活動流程總表!$C$23</f>
        <v>0.36805555555555558</v>
      </c>
      <c r="H52" s="80">
        <f>活動流程總表!$E$23</f>
        <v>0.375</v>
      </c>
      <c r="I52" s="81" t="s">
        <v>48</v>
      </c>
      <c r="J52" s="82">
        <f>活動流程總表!$G$23</f>
        <v>0.40972222222222227</v>
      </c>
    </row>
    <row r="53" spans="1:10" ht="35.1" customHeight="1" x14ac:dyDescent="0.25">
      <c r="A53" s="61" t="s">
        <v>288</v>
      </c>
      <c r="B53" s="60" t="s">
        <v>62</v>
      </c>
      <c r="C53" s="61" t="s">
        <v>70</v>
      </c>
      <c r="D53" s="59">
        <v>8308</v>
      </c>
      <c r="E53" s="61" t="s">
        <v>312</v>
      </c>
      <c r="F53" s="79">
        <f>活動流程總表!$B$23</f>
        <v>0.3611111111111111</v>
      </c>
      <c r="G53" s="79">
        <f>活動流程總表!$C$23</f>
        <v>0.36805555555555558</v>
      </c>
      <c r="H53" s="80">
        <f>活動流程總表!$E$23</f>
        <v>0.375</v>
      </c>
      <c r="I53" s="81" t="s">
        <v>48</v>
      </c>
      <c r="J53" s="82">
        <f>活動流程總表!$G$23</f>
        <v>0.40972222222222227</v>
      </c>
    </row>
    <row r="54" spans="1:10" ht="35.1" customHeight="1" x14ac:dyDescent="0.25">
      <c r="A54" s="61" t="s">
        <v>292</v>
      </c>
      <c r="B54" s="60" t="s">
        <v>62</v>
      </c>
      <c r="C54" s="61" t="s">
        <v>70</v>
      </c>
      <c r="D54" s="59">
        <v>8309</v>
      </c>
      <c r="E54" s="61" t="s">
        <v>313</v>
      </c>
      <c r="F54" s="79">
        <f>活動流程總表!$B$23</f>
        <v>0.3611111111111111</v>
      </c>
      <c r="G54" s="79">
        <f>活動流程總表!$C$23</f>
        <v>0.36805555555555558</v>
      </c>
      <c r="H54" s="80">
        <f>活動流程總表!$E$23</f>
        <v>0.375</v>
      </c>
      <c r="I54" s="81" t="s">
        <v>48</v>
      </c>
      <c r="J54" s="82">
        <f>活動流程總表!$G$23</f>
        <v>0.40972222222222227</v>
      </c>
    </row>
    <row r="55" spans="1:10" ht="35.1" customHeight="1" x14ac:dyDescent="0.25">
      <c r="A55" s="4" t="s">
        <v>289</v>
      </c>
      <c r="B55" s="5" t="s">
        <v>59</v>
      </c>
      <c r="C55" s="4" t="s">
        <v>69</v>
      </c>
      <c r="D55" s="7">
        <v>9101</v>
      </c>
      <c r="E55" s="6" t="s">
        <v>317</v>
      </c>
      <c r="F55" s="26">
        <f>活動流程總表!$B$24</f>
        <v>0.34027777777777773</v>
      </c>
      <c r="G55" s="26">
        <f>活動流程總表!$C$24</f>
        <v>0.34722222222222227</v>
      </c>
      <c r="H55" s="9">
        <f>活動流程總表!$E$24</f>
        <v>0.35416666666666669</v>
      </c>
      <c r="I55" s="28" t="s">
        <v>48</v>
      </c>
      <c r="J55" s="27">
        <f>活動流程總表!$G$24</f>
        <v>0.3611111111111111</v>
      </c>
    </row>
    <row r="56" spans="1:10" ht="35.1" customHeight="1" x14ac:dyDescent="0.25">
      <c r="A56" s="4" t="s">
        <v>293</v>
      </c>
      <c r="B56" s="5" t="s">
        <v>59</v>
      </c>
      <c r="C56" s="4" t="s">
        <v>69</v>
      </c>
      <c r="D56" s="7">
        <v>9102</v>
      </c>
      <c r="E56" s="6" t="s">
        <v>318</v>
      </c>
      <c r="F56" s="26">
        <f>活動流程總表!$B$24</f>
        <v>0.34027777777777773</v>
      </c>
      <c r="G56" s="26">
        <f>活動流程總表!$C$24</f>
        <v>0.34722222222222227</v>
      </c>
      <c r="H56" s="9">
        <f>活動流程總表!$E$24</f>
        <v>0.35416666666666669</v>
      </c>
      <c r="I56" s="28" t="s">
        <v>48</v>
      </c>
      <c r="J56" s="27">
        <f>活動流程總表!$G$24</f>
        <v>0.3611111111111111</v>
      </c>
    </row>
    <row r="57" spans="1:10" ht="35.1" customHeight="1" x14ac:dyDescent="0.25">
      <c r="A57" s="4" t="s">
        <v>288</v>
      </c>
      <c r="B57" s="5" t="s">
        <v>59</v>
      </c>
      <c r="C57" s="4" t="s">
        <v>69</v>
      </c>
      <c r="D57" s="7">
        <v>9103</v>
      </c>
      <c r="E57" s="6" t="s">
        <v>319</v>
      </c>
      <c r="F57" s="26">
        <f>活動流程總表!$B$24</f>
        <v>0.34027777777777773</v>
      </c>
      <c r="G57" s="26">
        <f>活動流程總表!$C$24</f>
        <v>0.34722222222222227</v>
      </c>
      <c r="H57" s="9">
        <f>活動流程總表!$E$24</f>
        <v>0.35416666666666669</v>
      </c>
      <c r="I57" s="28" t="s">
        <v>48</v>
      </c>
      <c r="J57" s="27">
        <f>活動流程總表!$G$24</f>
        <v>0.3611111111111111</v>
      </c>
    </row>
    <row r="58" spans="1:10" ht="35.1" customHeight="1" x14ac:dyDescent="0.25">
      <c r="A58" s="4" t="s">
        <v>290</v>
      </c>
      <c r="B58" s="5" t="s">
        <v>59</v>
      </c>
      <c r="C58" s="4" t="s">
        <v>69</v>
      </c>
      <c r="D58" s="7">
        <v>9104</v>
      </c>
      <c r="E58" s="6" t="s">
        <v>320</v>
      </c>
      <c r="F58" s="26">
        <f>活動流程總表!$B$24</f>
        <v>0.34027777777777773</v>
      </c>
      <c r="G58" s="26">
        <f>活動流程總表!$C$24</f>
        <v>0.34722222222222227</v>
      </c>
      <c r="H58" s="9">
        <f>活動流程總表!$E$24</f>
        <v>0.35416666666666669</v>
      </c>
      <c r="I58" s="28" t="s">
        <v>48</v>
      </c>
      <c r="J58" s="27">
        <f>活動流程總表!$G$24</f>
        <v>0.3611111111111111</v>
      </c>
    </row>
    <row r="59" spans="1:10" ht="35.1" customHeight="1" x14ac:dyDescent="0.25">
      <c r="A59" s="4" t="s">
        <v>295</v>
      </c>
      <c r="B59" s="5" t="s">
        <v>59</v>
      </c>
      <c r="C59" s="4" t="s">
        <v>69</v>
      </c>
      <c r="D59" s="7">
        <v>9105</v>
      </c>
      <c r="E59" s="6" t="s">
        <v>321</v>
      </c>
      <c r="F59" s="26">
        <f>活動流程總表!$B$24</f>
        <v>0.34027777777777773</v>
      </c>
      <c r="G59" s="26">
        <f>活動流程總表!$C$24</f>
        <v>0.34722222222222227</v>
      </c>
      <c r="H59" s="9">
        <f>活動流程總表!$E$24</f>
        <v>0.35416666666666669</v>
      </c>
      <c r="I59" s="28" t="s">
        <v>48</v>
      </c>
      <c r="J59" s="27">
        <f>活動流程總表!$G$24</f>
        <v>0.3611111111111111</v>
      </c>
    </row>
    <row r="60" spans="1:10" ht="35.1" customHeight="1" x14ac:dyDescent="0.25">
      <c r="A60" s="4" t="s">
        <v>304</v>
      </c>
      <c r="B60" s="5" t="s">
        <v>59</v>
      </c>
      <c r="C60" s="4" t="s">
        <v>69</v>
      </c>
      <c r="D60" s="7">
        <v>9106</v>
      </c>
      <c r="E60" s="6" t="s">
        <v>322</v>
      </c>
      <c r="F60" s="26">
        <f>活動流程總表!$B$24</f>
        <v>0.34027777777777773</v>
      </c>
      <c r="G60" s="26">
        <f>活動流程總表!$C$24</f>
        <v>0.34722222222222227</v>
      </c>
      <c r="H60" s="9">
        <f>活動流程總表!$E$24</f>
        <v>0.35416666666666669</v>
      </c>
      <c r="I60" s="28" t="s">
        <v>48</v>
      </c>
      <c r="J60" s="27">
        <f>活動流程總表!$G$24</f>
        <v>0.3611111111111111</v>
      </c>
    </row>
    <row r="61" spans="1:10" ht="35.1" customHeight="1" x14ac:dyDescent="0.25">
      <c r="A61" s="4" t="s">
        <v>292</v>
      </c>
      <c r="B61" s="5" t="s">
        <v>59</v>
      </c>
      <c r="C61" s="4" t="s">
        <v>69</v>
      </c>
      <c r="D61" s="7">
        <v>9107</v>
      </c>
      <c r="E61" s="6" t="s">
        <v>323</v>
      </c>
      <c r="F61" s="26">
        <f>活動流程總表!$B$24</f>
        <v>0.34027777777777773</v>
      </c>
      <c r="G61" s="26">
        <f>活動流程總表!$C$24</f>
        <v>0.34722222222222227</v>
      </c>
      <c r="H61" s="9">
        <f>活動流程總表!$E$24</f>
        <v>0.35416666666666669</v>
      </c>
      <c r="I61" s="28" t="s">
        <v>48</v>
      </c>
      <c r="J61" s="27">
        <f>活動流程總表!$G$24</f>
        <v>0.3611111111111111</v>
      </c>
    </row>
    <row r="62" spans="1:10" ht="35.1" customHeight="1" x14ac:dyDescent="0.25">
      <c r="A62" s="4" t="s">
        <v>294</v>
      </c>
      <c r="B62" s="5" t="s">
        <v>59</v>
      </c>
      <c r="C62" s="4" t="s">
        <v>102</v>
      </c>
      <c r="D62" s="7">
        <v>9108</v>
      </c>
      <c r="E62" s="6" t="s">
        <v>324</v>
      </c>
      <c r="F62" s="26">
        <f>活動流程總表!$B$24</f>
        <v>0.34027777777777773</v>
      </c>
      <c r="G62" s="26">
        <f>活動流程總表!$C$24</f>
        <v>0.34722222222222227</v>
      </c>
      <c r="H62" s="9">
        <f>活動流程總表!$E$24</f>
        <v>0.35416666666666669</v>
      </c>
      <c r="I62" s="28" t="s">
        <v>48</v>
      </c>
      <c r="J62" s="27">
        <f>活動流程總表!$G$24</f>
        <v>0.3611111111111111</v>
      </c>
    </row>
    <row r="63" spans="1:10" ht="35.1" customHeight="1" x14ac:dyDescent="0.25">
      <c r="A63" s="4" t="s">
        <v>291</v>
      </c>
      <c r="B63" s="5" t="s">
        <v>59</v>
      </c>
      <c r="C63" s="4" t="s">
        <v>69</v>
      </c>
      <c r="D63" s="7">
        <v>9109</v>
      </c>
      <c r="E63" s="6" t="s">
        <v>325</v>
      </c>
      <c r="F63" s="26">
        <f>活動流程總表!$B$24</f>
        <v>0.34027777777777773</v>
      </c>
      <c r="G63" s="26">
        <f>活動流程總表!$C$24</f>
        <v>0.34722222222222227</v>
      </c>
      <c r="H63" s="9">
        <f>活動流程總表!$E$24</f>
        <v>0.35416666666666669</v>
      </c>
      <c r="I63" s="28" t="s">
        <v>48</v>
      </c>
      <c r="J63" s="27">
        <f>活動流程總表!$G$24</f>
        <v>0.3611111111111111</v>
      </c>
    </row>
    <row r="64" spans="1:10" ht="35.1" customHeight="1" x14ac:dyDescent="0.25">
      <c r="A64" s="65" t="s">
        <v>291</v>
      </c>
      <c r="B64" s="64" t="s">
        <v>61</v>
      </c>
      <c r="C64" s="65" t="s">
        <v>69</v>
      </c>
      <c r="D64" s="63">
        <v>9201</v>
      </c>
      <c r="E64" s="65" t="s">
        <v>326</v>
      </c>
      <c r="F64" s="72">
        <f>活動流程總表!$B$24</f>
        <v>0.34027777777777773</v>
      </c>
      <c r="G64" s="72">
        <f>活動流程總表!$C$24</f>
        <v>0.34722222222222227</v>
      </c>
      <c r="H64" s="73">
        <f>活動流程總表!$E$24</f>
        <v>0.35416666666666669</v>
      </c>
      <c r="I64" s="74" t="s">
        <v>48</v>
      </c>
      <c r="J64" s="75">
        <f>活動流程總表!$G$24</f>
        <v>0.3611111111111111</v>
      </c>
    </row>
    <row r="65" spans="1:10" ht="35.1" customHeight="1" x14ac:dyDescent="0.25">
      <c r="A65" s="65" t="s">
        <v>293</v>
      </c>
      <c r="B65" s="64" t="s">
        <v>61</v>
      </c>
      <c r="C65" s="65" t="s">
        <v>69</v>
      </c>
      <c r="D65" s="63">
        <v>9202</v>
      </c>
      <c r="E65" s="65" t="s">
        <v>327</v>
      </c>
      <c r="F65" s="72">
        <f>活動流程總表!$B$24</f>
        <v>0.34027777777777773</v>
      </c>
      <c r="G65" s="72">
        <f>活動流程總表!$C$24</f>
        <v>0.34722222222222227</v>
      </c>
      <c r="H65" s="73">
        <f>活動流程總表!$E$24</f>
        <v>0.35416666666666669</v>
      </c>
      <c r="I65" s="74" t="s">
        <v>48</v>
      </c>
      <c r="J65" s="75">
        <f>活動流程總表!$G$24</f>
        <v>0.3611111111111111</v>
      </c>
    </row>
    <row r="66" spans="1:10" ht="35.1" customHeight="1" x14ac:dyDescent="0.25">
      <c r="A66" s="65" t="s">
        <v>292</v>
      </c>
      <c r="B66" s="64" t="s">
        <v>61</v>
      </c>
      <c r="C66" s="65" t="s">
        <v>69</v>
      </c>
      <c r="D66" s="63">
        <v>9203</v>
      </c>
      <c r="E66" s="65" t="s">
        <v>328</v>
      </c>
      <c r="F66" s="72">
        <f>活動流程總表!$B$24</f>
        <v>0.34027777777777773</v>
      </c>
      <c r="G66" s="72">
        <f>活動流程總表!$C$24</f>
        <v>0.34722222222222227</v>
      </c>
      <c r="H66" s="73">
        <f>活動流程總表!$E$24</f>
        <v>0.35416666666666669</v>
      </c>
      <c r="I66" s="74" t="s">
        <v>48</v>
      </c>
      <c r="J66" s="75">
        <f>活動流程總表!$G$24</f>
        <v>0.3611111111111111</v>
      </c>
    </row>
    <row r="67" spans="1:10" ht="35.1" customHeight="1" x14ac:dyDescent="0.25">
      <c r="A67" s="65" t="s">
        <v>294</v>
      </c>
      <c r="B67" s="64" t="s">
        <v>61</v>
      </c>
      <c r="C67" s="65" t="s">
        <v>69</v>
      </c>
      <c r="D67" s="63">
        <v>9204</v>
      </c>
      <c r="E67" s="65" t="s">
        <v>329</v>
      </c>
      <c r="F67" s="72">
        <f>活動流程總表!$B$24</f>
        <v>0.34027777777777773</v>
      </c>
      <c r="G67" s="72">
        <f>活動流程總表!$C$24</f>
        <v>0.34722222222222227</v>
      </c>
      <c r="H67" s="73">
        <f>活動流程總表!$E$24</f>
        <v>0.35416666666666669</v>
      </c>
      <c r="I67" s="74" t="s">
        <v>48</v>
      </c>
      <c r="J67" s="75">
        <f>活動流程總表!$G$24</f>
        <v>0.3611111111111111</v>
      </c>
    </row>
    <row r="68" spans="1:10" ht="35.1" customHeight="1" x14ac:dyDescent="0.25">
      <c r="A68" s="65" t="s">
        <v>295</v>
      </c>
      <c r="B68" s="64" t="s">
        <v>61</v>
      </c>
      <c r="C68" s="65" t="s">
        <v>69</v>
      </c>
      <c r="D68" s="63">
        <v>9205</v>
      </c>
      <c r="E68" s="65" t="s">
        <v>330</v>
      </c>
      <c r="F68" s="72">
        <f>活動流程總表!$B$24</f>
        <v>0.34027777777777773</v>
      </c>
      <c r="G68" s="72">
        <f>活動流程總表!$C$24</f>
        <v>0.34722222222222227</v>
      </c>
      <c r="H68" s="73">
        <f>活動流程總表!$E$24</f>
        <v>0.35416666666666669</v>
      </c>
      <c r="I68" s="74" t="s">
        <v>48</v>
      </c>
      <c r="J68" s="75">
        <f>活動流程總表!$G$24</f>
        <v>0.3611111111111111</v>
      </c>
    </row>
    <row r="69" spans="1:10" ht="35.1" customHeight="1" x14ac:dyDescent="0.25">
      <c r="A69" s="65" t="s">
        <v>139</v>
      </c>
      <c r="B69" s="64" t="s">
        <v>61</v>
      </c>
      <c r="C69" s="65" t="s">
        <v>69</v>
      </c>
      <c r="D69" s="63">
        <v>9206</v>
      </c>
      <c r="E69" s="65" t="s">
        <v>331</v>
      </c>
      <c r="F69" s="72">
        <f>活動流程總表!$B$24</f>
        <v>0.34027777777777773</v>
      </c>
      <c r="G69" s="72">
        <f>活動流程總表!$C$24</f>
        <v>0.34722222222222227</v>
      </c>
      <c r="H69" s="73">
        <f>活動流程總表!$E$24</f>
        <v>0.35416666666666669</v>
      </c>
      <c r="I69" s="74" t="s">
        <v>48</v>
      </c>
      <c r="J69" s="75">
        <f>活動流程總表!$G$24</f>
        <v>0.3611111111111111</v>
      </c>
    </row>
    <row r="70" spans="1:10" ht="35.1" customHeight="1" x14ac:dyDescent="0.25">
      <c r="A70" s="65" t="s">
        <v>288</v>
      </c>
      <c r="B70" s="64" t="s">
        <v>61</v>
      </c>
      <c r="C70" s="65" t="s">
        <v>69</v>
      </c>
      <c r="D70" s="63">
        <v>9207</v>
      </c>
      <c r="E70" s="65" t="s">
        <v>332</v>
      </c>
      <c r="F70" s="72">
        <f>活動流程總表!$B$24</f>
        <v>0.34027777777777773</v>
      </c>
      <c r="G70" s="72">
        <f>活動流程總表!$C$24</f>
        <v>0.34722222222222227</v>
      </c>
      <c r="H70" s="73">
        <f>活動流程總表!$E$24</f>
        <v>0.35416666666666669</v>
      </c>
      <c r="I70" s="74" t="s">
        <v>48</v>
      </c>
      <c r="J70" s="75">
        <f>活動流程總表!$G$24</f>
        <v>0.3611111111111111</v>
      </c>
    </row>
    <row r="71" spans="1:10" ht="35.1" customHeight="1" x14ac:dyDescent="0.25">
      <c r="A71" s="65" t="s">
        <v>141</v>
      </c>
      <c r="B71" s="64" t="s">
        <v>61</v>
      </c>
      <c r="C71" s="65" t="s">
        <v>69</v>
      </c>
      <c r="D71" s="63">
        <v>9208</v>
      </c>
      <c r="E71" s="65" t="s">
        <v>333</v>
      </c>
      <c r="F71" s="72">
        <f>活動流程總表!$B$24</f>
        <v>0.34027777777777773</v>
      </c>
      <c r="G71" s="72">
        <f>活動流程總表!$C$24</f>
        <v>0.34722222222222227</v>
      </c>
      <c r="H71" s="73">
        <f>活動流程總表!$E$24</f>
        <v>0.35416666666666669</v>
      </c>
      <c r="I71" s="74" t="s">
        <v>48</v>
      </c>
      <c r="J71" s="75">
        <f>活動流程總表!$G$24</f>
        <v>0.3611111111111111</v>
      </c>
    </row>
    <row r="72" spans="1:10" ht="35.1" customHeight="1" x14ac:dyDescent="0.25">
      <c r="A72" s="61" t="s">
        <v>304</v>
      </c>
      <c r="B72" s="60" t="s">
        <v>62</v>
      </c>
      <c r="C72" s="61" t="s">
        <v>69</v>
      </c>
      <c r="D72" s="59">
        <v>9301</v>
      </c>
      <c r="E72" s="61" t="s">
        <v>334</v>
      </c>
      <c r="F72" s="79">
        <f>活動流程總表!$B$24</f>
        <v>0.34027777777777773</v>
      </c>
      <c r="G72" s="79">
        <f>活動流程總表!$C$24</f>
        <v>0.34722222222222227</v>
      </c>
      <c r="H72" s="80">
        <f>活動流程總表!$E$24</f>
        <v>0.35416666666666669</v>
      </c>
      <c r="I72" s="81" t="s">
        <v>48</v>
      </c>
      <c r="J72" s="82">
        <f>活動流程總表!$G$24</f>
        <v>0.3611111111111111</v>
      </c>
    </row>
    <row r="73" spans="1:10" ht="35.1" customHeight="1" x14ac:dyDescent="0.25">
      <c r="A73" s="61" t="s">
        <v>288</v>
      </c>
      <c r="B73" s="60" t="s">
        <v>62</v>
      </c>
      <c r="C73" s="61" t="s">
        <v>69</v>
      </c>
      <c r="D73" s="59">
        <v>9302</v>
      </c>
      <c r="E73" s="61" t="s">
        <v>335</v>
      </c>
      <c r="F73" s="79">
        <f>活動流程總表!$B$24</f>
        <v>0.34027777777777773</v>
      </c>
      <c r="G73" s="79">
        <f>活動流程總表!$C$24</f>
        <v>0.34722222222222227</v>
      </c>
      <c r="H73" s="80">
        <f>活動流程總表!$E$24</f>
        <v>0.35416666666666669</v>
      </c>
      <c r="I73" s="81" t="s">
        <v>48</v>
      </c>
      <c r="J73" s="82">
        <f>活動流程總表!$G$24</f>
        <v>0.3611111111111111</v>
      </c>
    </row>
    <row r="74" spans="1:10" ht="35.1" customHeight="1" x14ac:dyDescent="0.25">
      <c r="A74" s="61" t="s">
        <v>290</v>
      </c>
      <c r="B74" s="60" t="s">
        <v>62</v>
      </c>
      <c r="C74" s="61" t="s">
        <v>69</v>
      </c>
      <c r="D74" s="59">
        <v>9303</v>
      </c>
      <c r="E74" s="61" t="s">
        <v>336</v>
      </c>
      <c r="F74" s="79">
        <f>活動流程總表!$B$24</f>
        <v>0.34027777777777773</v>
      </c>
      <c r="G74" s="79">
        <f>活動流程總表!$C$24</f>
        <v>0.34722222222222227</v>
      </c>
      <c r="H74" s="80">
        <f>活動流程總表!$E$24</f>
        <v>0.35416666666666669</v>
      </c>
      <c r="I74" s="81" t="s">
        <v>48</v>
      </c>
      <c r="J74" s="82">
        <f>活動流程總表!$G$24</f>
        <v>0.3611111111111111</v>
      </c>
    </row>
    <row r="75" spans="1:10" ht="35.1" customHeight="1" x14ac:dyDescent="0.25">
      <c r="A75" s="61" t="s">
        <v>289</v>
      </c>
      <c r="B75" s="60" t="s">
        <v>62</v>
      </c>
      <c r="C75" s="61" t="s">
        <v>69</v>
      </c>
      <c r="D75" s="59">
        <v>9304</v>
      </c>
      <c r="E75" s="61" t="s">
        <v>337</v>
      </c>
      <c r="F75" s="79">
        <f>活動流程總表!$B$24</f>
        <v>0.34027777777777773</v>
      </c>
      <c r="G75" s="79">
        <f>活動流程總表!$C$24</f>
        <v>0.34722222222222227</v>
      </c>
      <c r="H75" s="80">
        <f>活動流程總表!$E$24</f>
        <v>0.35416666666666669</v>
      </c>
      <c r="I75" s="81" t="s">
        <v>48</v>
      </c>
      <c r="J75" s="82">
        <f>活動流程總表!$G$24</f>
        <v>0.3611111111111111</v>
      </c>
    </row>
    <row r="76" spans="1:10" ht="35.1" customHeight="1" x14ac:dyDescent="0.25">
      <c r="A76" s="61" t="s">
        <v>294</v>
      </c>
      <c r="B76" s="60" t="s">
        <v>62</v>
      </c>
      <c r="C76" s="61" t="s">
        <v>69</v>
      </c>
      <c r="D76" s="59">
        <v>9305</v>
      </c>
      <c r="E76" s="61" t="s">
        <v>338</v>
      </c>
      <c r="F76" s="79">
        <f>活動流程總表!$B$24</f>
        <v>0.34027777777777773</v>
      </c>
      <c r="G76" s="79">
        <f>活動流程總表!$C$24</f>
        <v>0.34722222222222227</v>
      </c>
      <c r="H76" s="80">
        <f>活動流程總表!$E$24</f>
        <v>0.35416666666666669</v>
      </c>
      <c r="I76" s="81" t="s">
        <v>48</v>
      </c>
      <c r="J76" s="82">
        <f>活動流程總表!$G$24</f>
        <v>0.3611111111111111</v>
      </c>
    </row>
    <row r="77" spans="1:10" ht="35.1" customHeight="1" x14ac:dyDescent="0.25">
      <c r="A77" s="61" t="s">
        <v>295</v>
      </c>
      <c r="B77" s="60" t="s">
        <v>62</v>
      </c>
      <c r="C77" s="61" t="s">
        <v>69</v>
      </c>
      <c r="D77" s="59">
        <v>9306</v>
      </c>
      <c r="E77" s="61" t="s">
        <v>339</v>
      </c>
      <c r="F77" s="79">
        <f>活動流程總表!$B$24</f>
        <v>0.34027777777777773</v>
      </c>
      <c r="G77" s="79">
        <f>活動流程總表!$C$24</f>
        <v>0.34722222222222227</v>
      </c>
      <c r="H77" s="80">
        <f>活動流程總表!$E$24</f>
        <v>0.35416666666666669</v>
      </c>
      <c r="I77" s="81" t="s">
        <v>48</v>
      </c>
      <c r="J77" s="82">
        <f>活動流程總表!$G$24</f>
        <v>0.3611111111111111</v>
      </c>
    </row>
    <row r="78" spans="1:10" ht="35.1" customHeight="1" x14ac:dyDescent="0.25">
      <c r="A78" s="61" t="s">
        <v>293</v>
      </c>
      <c r="B78" s="60" t="s">
        <v>62</v>
      </c>
      <c r="C78" s="61" t="s">
        <v>69</v>
      </c>
      <c r="D78" s="59">
        <v>9307</v>
      </c>
      <c r="E78" s="61" t="s">
        <v>340</v>
      </c>
      <c r="F78" s="79">
        <f>活動流程總表!$B$24</f>
        <v>0.34027777777777773</v>
      </c>
      <c r="G78" s="79">
        <f>活動流程總表!$C$24</f>
        <v>0.34722222222222227</v>
      </c>
      <c r="H78" s="80">
        <f>活動流程總表!$E$24</f>
        <v>0.35416666666666669</v>
      </c>
      <c r="I78" s="81" t="s">
        <v>48</v>
      </c>
      <c r="J78" s="82">
        <f>活動流程總表!$G$24</f>
        <v>0.3611111111111111</v>
      </c>
    </row>
    <row r="79" spans="1:10" ht="35.1" customHeight="1" x14ac:dyDescent="0.25">
      <c r="A79" s="61" t="s">
        <v>291</v>
      </c>
      <c r="B79" s="60" t="s">
        <v>62</v>
      </c>
      <c r="C79" s="61" t="s">
        <v>69</v>
      </c>
      <c r="D79" s="59">
        <v>9308</v>
      </c>
      <c r="E79" s="61" t="s">
        <v>341</v>
      </c>
      <c r="F79" s="79">
        <f>活動流程總表!$B$24</f>
        <v>0.34027777777777773</v>
      </c>
      <c r="G79" s="79">
        <f>活動流程總表!$C$24</f>
        <v>0.34722222222222227</v>
      </c>
      <c r="H79" s="80">
        <f>活動流程總表!$E$24</f>
        <v>0.35416666666666669</v>
      </c>
      <c r="I79" s="81" t="s">
        <v>48</v>
      </c>
      <c r="J79" s="82">
        <f>活動流程總表!$G$24</f>
        <v>0.3611111111111111</v>
      </c>
    </row>
    <row r="80" spans="1:10" ht="35.1" customHeight="1" x14ac:dyDescent="0.25">
      <c r="A80" s="65" t="s">
        <v>304</v>
      </c>
      <c r="B80" s="64" t="s">
        <v>78</v>
      </c>
      <c r="C80" s="76" t="s">
        <v>79</v>
      </c>
      <c r="D80" s="77">
        <v>10201</v>
      </c>
      <c r="E80" s="65" t="s">
        <v>342</v>
      </c>
      <c r="F80" s="72">
        <f>活動流程總表!B25</f>
        <v>0.34027777777777773</v>
      </c>
      <c r="G80" s="72">
        <f>活動流程總表!$C$25</f>
        <v>0.34722222222222227</v>
      </c>
      <c r="H80" s="73">
        <f>活動流程總表!E25</f>
        <v>0.35416666666666669</v>
      </c>
      <c r="I80" s="74" t="s">
        <v>48</v>
      </c>
      <c r="J80" s="75">
        <f>活動流程總表!G25</f>
        <v>0.36458333333333331</v>
      </c>
    </row>
    <row r="81" spans="1:10" ht="35.1" customHeight="1" x14ac:dyDescent="0.25">
      <c r="A81" s="65" t="s">
        <v>295</v>
      </c>
      <c r="B81" s="64" t="s">
        <v>78</v>
      </c>
      <c r="C81" s="76" t="s">
        <v>79</v>
      </c>
      <c r="D81" s="77">
        <v>10202</v>
      </c>
      <c r="E81" s="65" t="s">
        <v>343</v>
      </c>
      <c r="F81" s="72">
        <v>0.34027777777777773</v>
      </c>
      <c r="G81" s="72">
        <v>0.34722222222222227</v>
      </c>
      <c r="H81" s="73">
        <v>0.35416666666666669</v>
      </c>
      <c r="I81" s="74" t="s">
        <v>110</v>
      </c>
      <c r="J81" s="75">
        <v>0.36458333333333331</v>
      </c>
    </row>
    <row r="82" spans="1:10" ht="35.1" customHeight="1" x14ac:dyDescent="0.25">
      <c r="A82" s="65" t="s">
        <v>290</v>
      </c>
      <c r="B82" s="64" t="s">
        <v>78</v>
      </c>
      <c r="C82" s="76" t="s">
        <v>79</v>
      </c>
      <c r="D82" s="77">
        <v>10203</v>
      </c>
      <c r="E82" s="65" t="s">
        <v>344</v>
      </c>
      <c r="F82" s="72">
        <v>0.34027777777777773</v>
      </c>
      <c r="G82" s="72">
        <v>0.34722222222222227</v>
      </c>
      <c r="H82" s="73">
        <v>0.35416666666666669</v>
      </c>
      <c r="I82" s="74" t="s">
        <v>110</v>
      </c>
      <c r="J82" s="75">
        <v>0.36458333333333331</v>
      </c>
    </row>
    <row r="83" spans="1:10" ht="35.1" customHeight="1" x14ac:dyDescent="0.25">
      <c r="A83" s="61" t="s">
        <v>292</v>
      </c>
      <c r="B83" s="60" t="s">
        <v>62</v>
      </c>
      <c r="C83" s="83" t="s">
        <v>79</v>
      </c>
      <c r="D83" s="84">
        <v>10301</v>
      </c>
      <c r="E83" s="61" t="s">
        <v>345</v>
      </c>
      <c r="F83" s="79">
        <v>0.34027777777777773</v>
      </c>
      <c r="G83" s="79">
        <v>0.34722222222222227</v>
      </c>
      <c r="H83" s="80">
        <v>0.35416666666666669</v>
      </c>
      <c r="I83" s="81" t="s">
        <v>110</v>
      </c>
      <c r="J83" s="82">
        <v>0.36458333333333331</v>
      </c>
    </row>
    <row r="84" spans="1:10" ht="35.1" customHeight="1" x14ac:dyDescent="0.25">
      <c r="A84" s="61" t="s">
        <v>289</v>
      </c>
      <c r="B84" s="60" t="s">
        <v>62</v>
      </c>
      <c r="C84" s="83" t="s">
        <v>79</v>
      </c>
      <c r="D84" s="84">
        <v>10302</v>
      </c>
      <c r="E84" s="61" t="s">
        <v>346</v>
      </c>
      <c r="F84" s="79">
        <v>0.34027777777777773</v>
      </c>
      <c r="G84" s="79">
        <v>0.34722222222222227</v>
      </c>
      <c r="H84" s="80">
        <v>0.35416666666666669</v>
      </c>
      <c r="I84" s="81" t="s">
        <v>110</v>
      </c>
      <c r="J84" s="82">
        <v>0.36458333333333331</v>
      </c>
    </row>
    <row r="85" spans="1:10" ht="35.1" customHeight="1" x14ac:dyDescent="0.25">
      <c r="A85" s="61" t="s">
        <v>291</v>
      </c>
      <c r="B85" s="60" t="s">
        <v>62</v>
      </c>
      <c r="C85" s="83" t="s">
        <v>79</v>
      </c>
      <c r="D85" s="84">
        <v>10303</v>
      </c>
      <c r="E85" s="61" t="s">
        <v>347</v>
      </c>
      <c r="F85" s="79">
        <v>0.34027777777777773</v>
      </c>
      <c r="G85" s="79">
        <v>0.34722222222222227</v>
      </c>
      <c r="H85" s="80">
        <v>0.35416666666666669</v>
      </c>
      <c r="I85" s="81" t="s">
        <v>110</v>
      </c>
      <c r="J85" s="82">
        <v>0.36458333333333331</v>
      </c>
    </row>
    <row r="86" spans="1:10" ht="35.1" customHeight="1" x14ac:dyDescent="0.25">
      <c r="A86" s="4" t="s">
        <v>289</v>
      </c>
      <c r="B86" s="2" t="s">
        <v>104</v>
      </c>
      <c r="C86" s="39" t="s">
        <v>77</v>
      </c>
      <c r="D86" s="38">
        <v>11101</v>
      </c>
      <c r="E86" s="13" t="s">
        <v>348</v>
      </c>
      <c r="F86" s="26">
        <v>0.34027777777777773</v>
      </c>
      <c r="G86" s="26">
        <v>0.34722222222222227</v>
      </c>
      <c r="H86" s="9">
        <v>0.35416666666666669</v>
      </c>
      <c r="I86" s="28" t="s">
        <v>110</v>
      </c>
      <c r="J86" s="27">
        <v>0.36458333333333331</v>
      </c>
    </row>
    <row r="87" spans="1:10" ht="35.1" customHeight="1" x14ac:dyDescent="0.25">
      <c r="A87" s="4" t="s">
        <v>288</v>
      </c>
      <c r="B87" s="2" t="s">
        <v>74</v>
      </c>
      <c r="C87" s="39" t="s">
        <v>77</v>
      </c>
      <c r="D87" s="38">
        <v>11102</v>
      </c>
      <c r="E87" s="13" t="s">
        <v>349</v>
      </c>
      <c r="F87" s="26">
        <v>0.34027777777777773</v>
      </c>
      <c r="G87" s="26">
        <v>0.34722222222222227</v>
      </c>
      <c r="H87" s="9">
        <v>0.35416666666666669</v>
      </c>
      <c r="I87" s="28" t="s">
        <v>110</v>
      </c>
      <c r="J87" s="27">
        <v>0.36458333333333331</v>
      </c>
    </row>
    <row r="88" spans="1:10" ht="34.5" customHeight="1" x14ac:dyDescent="0.25">
      <c r="A88" s="4" t="s">
        <v>290</v>
      </c>
      <c r="B88" s="2" t="s">
        <v>76</v>
      </c>
      <c r="C88" s="39" t="s">
        <v>77</v>
      </c>
      <c r="D88" s="38">
        <v>11103</v>
      </c>
      <c r="E88" s="13" t="s">
        <v>350</v>
      </c>
      <c r="F88" s="26">
        <v>0.34027777777777773</v>
      </c>
      <c r="G88" s="26">
        <v>0.34722222222222227</v>
      </c>
      <c r="H88" s="9">
        <v>0.35416666666666669</v>
      </c>
      <c r="I88" s="28" t="s">
        <v>110</v>
      </c>
      <c r="J88" s="27">
        <v>0.36458333333333331</v>
      </c>
    </row>
    <row r="89" spans="1:10" ht="35.1" customHeight="1" x14ac:dyDescent="0.25">
      <c r="A89" s="65" t="s">
        <v>290</v>
      </c>
      <c r="B89" s="64" t="s">
        <v>78</v>
      </c>
      <c r="C89" s="76" t="s">
        <v>77</v>
      </c>
      <c r="D89" s="77">
        <v>11201</v>
      </c>
      <c r="E89" s="78" t="s">
        <v>351</v>
      </c>
      <c r="F89" s="72">
        <v>0.34027777777777773</v>
      </c>
      <c r="G89" s="72">
        <v>0.34722222222222227</v>
      </c>
      <c r="H89" s="73">
        <v>0.35416666666666669</v>
      </c>
      <c r="I89" s="74" t="s">
        <v>110</v>
      </c>
      <c r="J89" s="75">
        <v>0.36458333333333331</v>
      </c>
    </row>
    <row r="90" spans="1:10" ht="35.1" customHeight="1" x14ac:dyDescent="0.25">
      <c r="A90" s="65" t="s">
        <v>354</v>
      </c>
      <c r="B90" s="64" t="s">
        <v>78</v>
      </c>
      <c r="C90" s="76" t="s">
        <v>77</v>
      </c>
      <c r="D90" s="77">
        <v>11202</v>
      </c>
      <c r="E90" s="65" t="s">
        <v>352</v>
      </c>
      <c r="F90" s="72">
        <v>0.34027777777777773</v>
      </c>
      <c r="G90" s="72">
        <v>0.34722222222222227</v>
      </c>
      <c r="H90" s="73">
        <v>0.35416666666666669</v>
      </c>
      <c r="I90" s="74" t="s">
        <v>110</v>
      </c>
      <c r="J90" s="75">
        <v>0.36458333333333331</v>
      </c>
    </row>
    <row r="91" spans="1:10" ht="35.1" customHeight="1" x14ac:dyDescent="0.25">
      <c r="A91" s="65" t="s">
        <v>295</v>
      </c>
      <c r="B91" s="64" t="s">
        <v>78</v>
      </c>
      <c r="C91" s="76" t="s">
        <v>77</v>
      </c>
      <c r="D91" s="77">
        <v>11203</v>
      </c>
      <c r="E91" s="65" t="s">
        <v>353</v>
      </c>
      <c r="F91" s="72">
        <v>0.34027777777777773</v>
      </c>
      <c r="G91" s="72">
        <v>0.34722222222222227</v>
      </c>
      <c r="H91" s="73">
        <v>0.35416666666666669</v>
      </c>
      <c r="I91" s="74" t="s">
        <v>110</v>
      </c>
      <c r="J91" s="75">
        <v>0.36458333333333331</v>
      </c>
    </row>
    <row r="92" spans="1:10" ht="35.1" customHeight="1" x14ac:dyDescent="0.25"/>
    <row r="93" spans="1:10" ht="35.1" customHeight="1" x14ac:dyDescent="0.25"/>
  </sheetData>
  <mergeCells count="2">
    <mergeCell ref="H2:J2"/>
    <mergeCell ref="A1:J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15" orientation="landscape" r:id="rId1"/>
  <rowBreaks count="10" manualBreakCount="10">
    <brk id="11" max="16383" man="1"/>
    <brk id="19" max="16383" man="1"/>
    <brk id="27" max="16383" man="1"/>
    <brk id="36" max="16383" man="1"/>
    <brk id="45" max="16383" man="1"/>
    <brk id="52" max="16383" man="1"/>
    <brk id="61" max="16383" man="1"/>
    <brk id="70" max="16383" man="1"/>
    <brk id="77" max="16383" man="1"/>
    <brk id="83" max="16383" man="1"/>
  </rowBreaks>
  <ignoredErrors>
    <ignoredError sqref="G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opLeftCell="A19" zoomScale="90" zoomScaleNormal="90" zoomScaleSheetLayoutView="90" workbookViewId="0">
      <selection activeCell="J4" sqref="J4"/>
    </sheetView>
  </sheetViews>
  <sheetFormatPr defaultColWidth="14.125" defaultRowHeight="17.25" x14ac:dyDescent="0.25"/>
  <cols>
    <col min="1" max="1" width="11.875" style="1" customWidth="1"/>
    <col min="2" max="2" width="11.125" style="1" customWidth="1"/>
    <col min="3" max="3" width="13.625" style="1" customWidth="1"/>
    <col min="4" max="4" width="11.125" style="1" customWidth="1"/>
    <col min="5" max="5" width="11.875" style="1" customWidth="1"/>
    <col min="6" max="8" width="11.625" style="1" customWidth="1"/>
    <col min="9" max="9" width="11.625" style="124" customWidth="1"/>
    <col min="10" max="16384" width="14.125" style="1"/>
  </cols>
  <sheetData>
    <row r="1" spans="1:9" ht="59.1" customHeight="1" x14ac:dyDescent="0.25">
      <c r="A1" s="104" t="s">
        <v>360</v>
      </c>
      <c r="B1" s="104"/>
      <c r="C1" s="104"/>
      <c r="D1" s="104"/>
      <c r="E1" s="104"/>
      <c r="F1" s="104"/>
      <c r="G1" s="104"/>
      <c r="H1" s="104"/>
      <c r="I1" s="104"/>
    </row>
    <row r="2" spans="1:9" ht="36" customHeight="1" x14ac:dyDescent="0.25">
      <c r="A2" s="4" t="s">
        <v>0</v>
      </c>
      <c r="B2" s="4" t="s">
        <v>1</v>
      </c>
      <c r="C2" s="4" t="s">
        <v>4</v>
      </c>
      <c r="D2" s="4" t="s">
        <v>2</v>
      </c>
      <c r="E2" s="4" t="s">
        <v>3</v>
      </c>
      <c r="F2" s="8" t="s">
        <v>7</v>
      </c>
      <c r="G2" s="8" t="s">
        <v>5</v>
      </c>
      <c r="H2" s="8" t="s">
        <v>6</v>
      </c>
      <c r="I2" s="4" t="s">
        <v>356</v>
      </c>
    </row>
    <row r="3" spans="1:9" ht="39.950000000000003" customHeight="1" x14ac:dyDescent="0.25">
      <c r="A3" s="2" t="s">
        <v>137</v>
      </c>
      <c r="B3" s="2" t="s">
        <v>59</v>
      </c>
      <c r="C3" s="4" t="s">
        <v>60</v>
      </c>
      <c r="D3" s="7">
        <v>1104</v>
      </c>
      <c r="E3" s="2" t="s">
        <v>120</v>
      </c>
      <c r="F3" s="118">
        <f>活動流程總表!$B$4</f>
        <v>0.3263888888888889</v>
      </c>
      <c r="G3" s="118">
        <v>0.33333333333333331</v>
      </c>
      <c r="H3" s="118">
        <v>0.35416666666666669</v>
      </c>
      <c r="I3" s="125" t="s">
        <v>357</v>
      </c>
    </row>
    <row r="4" spans="1:9" ht="35.1" customHeight="1" x14ac:dyDescent="0.25">
      <c r="A4" s="63" t="s">
        <v>137</v>
      </c>
      <c r="B4" s="64" t="s">
        <v>61</v>
      </c>
      <c r="C4" s="65" t="s">
        <v>60</v>
      </c>
      <c r="D4" s="63">
        <v>1206</v>
      </c>
      <c r="E4" s="63" t="s">
        <v>131</v>
      </c>
      <c r="F4" s="119">
        <f>活動流程總表!$B$5</f>
        <v>0.36805555555555558</v>
      </c>
      <c r="G4" s="119">
        <v>0.375</v>
      </c>
      <c r="H4" s="119">
        <v>0.39583333333333331</v>
      </c>
      <c r="I4" s="127"/>
    </row>
    <row r="5" spans="1:9" ht="35.1" customHeight="1" x14ac:dyDescent="0.25">
      <c r="A5" s="2" t="s">
        <v>137</v>
      </c>
      <c r="B5" s="5" t="s">
        <v>59</v>
      </c>
      <c r="C5" s="4" t="s">
        <v>63</v>
      </c>
      <c r="D5" s="7">
        <v>2101</v>
      </c>
      <c r="E5" s="3" t="s">
        <v>146</v>
      </c>
      <c r="F5" s="128" t="s">
        <v>366</v>
      </c>
      <c r="G5" s="120">
        <f>活動流程總表!C7</f>
        <v>0.33333333333333331</v>
      </c>
      <c r="H5" s="120">
        <f>活動流程總表!E7</f>
        <v>0.35416666666666663</v>
      </c>
      <c r="I5" s="125" t="s">
        <v>358</v>
      </c>
    </row>
    <row r="6" spans="1:9" ht="35.1" customHeight="1" x14ac:dyDescent="0.25">
      <c r="A6" s="59" t="s">
        <v>137</v>
      </c>
      <c r="B6" s="60" t="s">
        <v>62</v>
      </c>
      <c r="C6" s="61" t="s">
        <v>63</v>
      </c>
      <c r="D6" s="59">
        <v>2301</v>
      </c>
      <c r="E6" s="59" t="s">
        <v>156</v>
      </c>
      <c r="F6" s="121">
        <f>活動流程總表!$B$9</f>
        <v>0.3888888888888889</v>
      </c>
      <c r="G6" s="121">
        <f>活動流程總表!C9</f>
        <v>0.39583333333333331</v>
      </c>
      <c r="H6" s="121">
        <f>活動流程總表!E9</f>
        <v>0.41666666666666663</v>
      </c>
      <c r="I6" s="127"/>
    </row>
    <row r="7" spans="1:9" ht="35.1" customHeight="1" x14ac:dyDescent="0.25">
      <c r="A7" s="2" t="s">
        <v>137</v>
      </c>
      <c r="B7" s="5" t="s">
        <v>59</v>
      </c>
      <c r="C7" s="4" t="s">
        <v>64</v>
      </c>
      <c r="D7" s="7">
        <v>3103</v>
      </c>
      <c r="E7" s="3" t="s">
        <v>162</v>
      </c>
      <c r="F7" s="120">
        <f>活動流程總表!$B$10</f>
        <v>0.3263888888888889</v>
      </c>
      <c r="G7" s="118">
        <v>0.33333333333333331</v>
      </c>
      <c r="H7" s="118">
        <v>0.35416666666666669</v>
      </c>
      <c r="I7" s="4" t="s">
        <v>359</v>
      </c>
    </row>
    <row r="8" spans="1:9" ht="35.1" customHeight="1" x14ac:dyDescent="0.25">
      <c r="A8" s="105" t="s">
        <v>53</v>
      </c>
      <c r="B8" s="106"/>
      <c r="C8" s="106"/>
      <c r="D8" s="106"/>
      <c r="E8" s="106"/>
      <c r="F8" s="106"/>
      <c r="G8" s="106"/>
      <c r="H8" s="106"/>
      <c r="I8" s="107"/>
    </row>
    <row r="9" spans="1:9" ht="35.1" customHeight="1" x14ac:dyDescent="0.25">
      <c r="A9" s="108" t="s">
        <v>50</v>
      </c>
      <c r="B9" s="109"/>
      <c r="C9" s="109"/>
      <c r="D9" s="109"/>
      <c r="E9" s="109"/>
      <c r="F9" s="109"/>
      <c r="G9" s="109"/>
      <c r="H9" s="109"/>
      <c r="I9" s="110"/>
    </row>
    <row r="10" spans="1:9" ht="35.1" customHeight="1" x14ac:dyDescent="0.25">
      <c r="A10" s="108" t="s">
        <v>49</v>
      </c>
      <c r="B10" s="109"/>
      <c r="C10" s="109"/>
      <c r="D10" s="109"/>
      <c r="E10" s="109"/>
      <c r="F10" s="109"/>
      <c r="G10" s="109"/>
      <c r="H10" s="109"/>
      <c r="I10" s="110"/>
    </row>
    <row r="11" spans="1:9" ht="35.1" customHeight="1" x14ac:dyDescent="0.25">
      <c r="A11" s="108" t="s">
        <v>51</v>
      </c>
      <c r="B11" s="109"/>
      <c r="C11" s="109"/>
      <c r="D11" s="109"/>
      <c r="E11" s="109"/>
      <c r="F11" s="109"/>
      <c r="G11" s="109"/>
      <c r="H11" s="109"/>
      <c r="I11" s="110"/>
    </row>
    <row r="12" spans="1:9" ht="35.1" customHeight="1" x14ac:dyDescent="0.25">
      <c r="A12" s="111" t="s">
        <v>105</v>
      </c>
      <c r="B12" s="112"/>
      <c r="C12" s="112"/>
      <c r="D12" s="112"/>
      <c r="E12" s="112"/>
      <c r="F12" s="112"/>
      <c r="G12" s="112"/>
      <c r="H12" s="112"/>
      <c r="I12" s="113"/>
    </row>
    <row r="13" spans="1:9" ht="35.1" customHeight="1" x14ac:dyDescent="0.25">
      <c r="A13" s="4" t="s">
        <v>0</v>
      </c>
      <c r="B13" s="4" t="s">
        <v>1</v>
      </c>
      <c r="C13" s="4" t="s">
        <v>4</v>
      </c>
      <c r="D13" s="4" t="s">
        <v>2</v>
      </c>
      <c r="E13" s="4" t="s">
        <v>3</v>
      </c>
      <c r="F13" s="8" t="s">
        <v>7</v>
      </c>
      <c r="G13" s="8" t="s">
        <v>5</v>
      </c>
      <c r="H13" s="8" t="s">
        <v>6</v>
      </c>
      <c r="I13" s="4" t="s">
        <v>356</v>
      </c>
    </row>
    <row r="14" spans="1:9" ht="35.1" customHeight="1" x14ac:dyDescent="0.25">
      <c r="A14" s="2" t="s">
        <v>137</v>
      </c>
      <c r="B14" s="5" t="s">
        <v>59</v>
      </c>
      <c r="C14" s="4" t="s">
        <v>65</v>
      </c>
      <c r="D14" s="7">
        <v>4102</v>
      </c>
      <c r="E14" s="3" t="s">
        <v>176</v>
      </c>
      <c r="F14" s="120">
        <f>活動流程總表!$B$13</f>
        <v>0.34027777777777773</v>
      </c>
      <c r="G14" s="118">
        <v>0.34861111111111115</v>
      </c>
      <c r="H14" s="118">
        <v>0.35416666666666669</v>
      </c>
      <c r="I14" s="125" t="s">
        <v>361</v>
      </c>
    </row>
    <row r="15" spans="1:9" ht="35.1" customHeight="1" x14ac:dyDescent="0.25">
      <c r="A15" s="63" t="s">
        <v>137</v>
      </c>
      <c r="B15" s="64" t="s">
        <v>61</v>
      </c>
      <c r="C15" s="65" t="s">
        <v>65</v>
      </c>
      <c r="D15" s="63">
        <v>4203</v>
      </c>
      <c r="E15" s="63" t="s">
        <v>186</v>
      </c>
      <c r="F15" s="122">
        <f>活動流程總表!$B$14</f>
        <v>0.375</v>
      </c>
      <c r="G15" s="119">
        <v>0.3833333333333333</v>
      </c>
      <c r="H15" s="119">
        <v>0.3888888888888889</v>
      </c>
      <c r="I15" s="127"/>
    </row>
    <row r="16" spans="1:9" ht="35.1" customHeight="1" x14ac:dyDescent="0.25">
      <c r="A16" s="2" t="s">
        <v>219</v>
      </c>
      <c r="B16" s="5" t="s">
        <v>59</v>
      </c>
      <c r="C16" s="4" t="s">
        <v>66</v>
      </c>
      <c r="D16" s="7">
        <v>5101</v>
      </c>
      <c r="E16" s="3" t="s">
        <v>210</v>
      </c>
      <c r="F16" s="120">
        <f>活動流程總表!$B$16</f>
        <v>0.34027777777777773</v>
      </c>
      <c r="G16" s="120">
        <f>活動流程總表!C16</f>
        <v>0.34861111111111115</v>
      </c>
      <c r="H16" s="120">
        <f>活動流程總表!E16</f>
        <v>0.35416666666666669</v>
      </c>
      <c r="I16" s="125" t="s">
        <v>362</v>
      </c>
    </row>
    <row r="17" spans="1:9" ht="35.1" customHeight="1" x14ac:dyDescent="0.25">
      <c r="A17" s="59" t="s">
        <v>219</v>
      </c>
      <c r="B17" s="60" t="s">
        <v>62</v>
      </c>
      <c r="C17" s="61" t="s">
        <v>66</v>
      </c>
      <c r="D17" s="59">
        <v>5302</v>
      </c>
      <c r="E17" s="59" t="s">
        <v>227</v>
      </c>
      <c r="F17" s="121">
        <f>活動流程總表!$B$18</f>
        <v>0.40277777777777773</v>
      </c>
      <c r="G17" s="123">
        <v>0.41111111111111115</v>
      </c>
      <c r="H17" s="123">
        <v>0.41666666666666669</v>
      </c>
      <c r="I17" s="127"/>
    </row>
    <row r="18" spans="1:9" ht="35.1" customHeight="1" x14ac:dyDescent="0.25">
      <c r="A18" s="2" t="s">
        <v>219</v>
      </c>
      <c r="B18" s="5" t="s">
        <v>59</v>
      </c>
      <c r="C18" s="4" t="s">
        <v>67</v>
      </c>
      <c r="D18" s="7">
        <v>6108</v>
      </c>
      <c r="E18" s="3" t="s">
        <v>240</v>
      </c>
      <c r="F18" s="120">
        <f>活動流程總表!$B$19</f>
        <v>0.34027777777777773</v>
      </c>
      <c r="G18" s="118">
        <v>0.34861111111111115</v>
      </c>
      <c r="H18" s="118">
        <v>0.35416666666666669</v>
      </c>
      <c r="I18" s="125" t="s">
        <v>363</v>
      </c>
    </row>
    <row r="19" spans="1:9" ht="35.1" customHeight="1" x14ac:dyDescent="0.25">
      <c r="A19" s="59" t="s">
        <v>219</v>
      </c>
      <c r="B19" s="60" t="s">
        <v>62</v>
      </c>
      <c r="C19" s="61" t="s">
        <v>67</v>
      </c>
      <c r="D19" s="59">
        <v>6304</v>
      </c>
      <c r="E19" s="59" t="s">
        <v>249</v>
      </c>
      <c r="F19" s="121">
        <v>0.39930555555555558</v>
      </c>
      <c r="G19" s="123">
        <v>0.40763888888888888</v>
      </c>
      <c r="H19" s="123">
        <v>0.41319444444444442</v>
      </c>
      <c r="I19" s="127"/>
    </row>
    <row r="20" spans="1:9" ht="35.1" customHeight="1" x14ac:dyDescent="0.25">
      <c r="A20" s="105" t="s">
        <v>54</v>
      </c>
      <c r="B20" s="106"/>
      <c r="C20" s="106"/>
      <c r="D20" s="106"/>
      <c r="E20" s="106"/>
      <c r="F20" s="106"/>
      <c r="G20" s="106"/>
      <c r="H20" s="106"/>
      <c r="I20" s="107"/>
    </row>
    <row r="21" spans="1:9" ht="35.1" customHeight="1" x14ac:dyDescent="0.25">
      <c r="A21" s="108" t="s">
        <v>50</v>
      </c>
      <c r="B21" s="109"/>
      <c r="C21" s="109"/>
      <c r="D21" s="109"/>
      <c r="E21" s="109"/>
      <c r="F21" s="109"/>
      <c r="G21" s="109"/>
      <c r="H21" s="109"/>
      <c r="I21" s="110"/>
    </row>
    <row r="22" spans="1:9" ht="35.1" customHeight="1" x14ac:dyDescent="0.25">
      <c r="A22" s="108" t="s">
        <v>55</v>
      </c>
      <c r="B22" s="109"/>
      <c r="C22" s="109"/>
      <c r="D22" s="109"/>
      <c r="E22" s="109"/>
      <c r="F22" s="109"/>
      <c r="G22" s="109"/>
      <c r="H22" s="109"/>
      <c r="I22" s="110"/>
    </row>
    <row r="23" spans="1:9" ht="35.1" customHeight="1" x14ac:dyDescent="0.25">
      <c r="A23" s="111" t="s">
        <v>108</v>
      </c>
      <c r="B23" s="112"/>
      <c r="C23" s="112"/>
      <c r="D23" s="112"/>
      <c r="E23" s="112"/>
      <c r="F23" s="112"/>
      <c r="G23" s="112"/>
      <c r="H23" s="112"/>
      <c r="I23" s="113"/>
    </row>
    <row r="24" spans="1:9" x14ac:dyDescent="0.25">
      <c r="A24" s="29"/>
      <c r="B24" s="30"/>
      <c r="C24" s="31"/>
      <c r="D24" s="32"/>
      <c r="E24" s="33"/>
      <c r="F24" s="34"/>
      <c r="G24" s="35"/>
      <c r="H24" s="35"/>
    </row>
  </sheetData>
  <sheetProtection sort="0"/>
  <mergeCells count="15">
    <mergeCell ref="A20:I20"/>
    <mergeCell ref="A21:I21"/>
    <mergeCell ref="A22:I22"/>
    <mergeCell ref="A23:I23"/>
    <mergeCell ref="I14:I15"/>
    <mergeCell ref="I16:I17"/>
    <mergeCell ref="I18:I19"/>
    <mergeCell ref="A1:I1"/>
    <mergeCell ref="A8:I8"/>
    <mergeCell ref="A9:I9"/>
    <mergeCell ref="A10:I10"/>
    <mergeCell ref="A11:I11"/>
    <mergeCell ref="A12:I12"/>
    <mergeCell ref="I3:I4"/>
    <mergeCell ref="I5:I6"/>
  </mergeCells>
  <phoneticPr fontId="1" type="noConversion"/>
  <printOptions horizontalCentered="1"/>
  <pageMargins left="0.70866141732283472" right="0.70866141732283472" top="0.35433070866141736" bottom="0.15748031496062992" header="0.31496062992125984" footer="0.31496062992125984"/>
  <pageSetup paperSize="9" scale="82" orientation="portrait" r:id="rId1"/>
  <rowBreaks count="3" manualBreakCount="3">
    <brk id="4" max="12" man="1"/>
    <brk id="5" max="12" man="1"/>
    <brk id="15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zoomScaleNormal="100" zoomScaleSheetLayoutView="100" workbookViewId="0">
      <selection activeCell="M3" sqref="M3"/>
    </sheetView>
  </sheetViews>
  <sheetFormatPr defaultColWidth="14.125" defaultRowHeight="17.25" x14ac:dyDescent="0.25"/>
  <cols>
    <col min="1" max="1" width="14.125" style="1"/>
    <col min="2" max="2" width="11.875" style="1" customWidth="1"/>
    <col min="3" max="3" width="12" style="1" customWidth="1"/>
    <col min="4" max="4" width="9.875" style="1" customWidth="1"/>
    <col min="5" max="5" width="11.875" style="1" customWidth="1"/>
    <col min="6" max="6" width="10.875" style="1" customWidth="1"/>
    <col min="7" max="7" width="10" style="1" customWidth="1"/>
    <col min="8" max="8" width="7.125" style="1" customWidth="1"/>
    <col min="9" max="9" width="3" style="1" customWidth="1"/>
    <col min="10" max="10" width="6.625" style="1" customWidth="1"/>
    <col min="11" max="11" width="14.125" style="124"/>
    <col min="12" max="16384" width="14.125" style="1"/>
  </cols>
  <sheetData>
    <row r="1" spans="1:11" ht="59.1" customHeight="1" x14ac:dyDescent="0.25">
      <c r="A1" s="117" t="s">
        <v>360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35.1" customHeight="1" x14ac:dyDescent="0.25">
      <c r="A2" s="4" t="s">
        <v>0</v>
      </c>
      <c r="B2" s="4" t="s">
        <v>1</v>
      </c>
      <c r="C2" s="4" t="s">
        <v>4</v>
      </c>
      <c r="D2" s="4" t="s">
        <v>56</v>
      </c>
      <c r="E2" s="4" t="s">
        <v>3</v>
      </c>
      <c r="F2" s="4" t="s">
        <v>7</v>
      </c>
      <c r="G2" s="4" t="s">
        <v>47</v>
      </c>
      <c r="H2" s="114" t="s">
        <v>46</v>
      </c>
      <c r="I2" s="115"/>
      <c r="J2" s="116"/>
      <c r="K2" s="4" t="s">
        <v>356</v>
      </c>
    </row>
    <row r="3" spans="1:11" ht="35.1" customHeight="1" x14ac:dyDescent="0.25">
      <c r="A3" s="4" t="s">
        <v>219</v>
      </c>
      <c r="B3" s="2" t="s">
        <v>74</v>
      </c>
      <c r="C3" s="4" t="s">
        <v>75</v>
      </c>
      <c r="D3" s="7">
        <v>7102</v>
      </c>
      <c r="E3" s="6" t="s">
        <v>253</v>
      </c>
      <c r="F3" s="26">
        <f>活動流程總表!$B$22</f>
        <v>0.34027777777777773</v>
      </c>
      <c r="G3" s="26">
        <f>活動流程總表!$C$22</f>
        <v>0.34722222222222227</v>
      </c>
      <c r="H3" s="9">
        <f>活動流程總表!$E$22</f>
        <v>0.35416666666666669</v>
      </c>
      <c r="I3" s="28" t="s">
        <v>48</v>
      </c>
      <c r="J3" s="27">
        <f>活動流程總表!$G$22</f>
        <v>0.41666666666666669</v>
      </c>
      <c r="K3" s="125" t="s">
        <v>364</v>
      </c>
    </row>
    <row r="4" spans="1:11" ht="35.1" customHeight="1" x14ac:dyDescent="0.25">
      <c r="A4" s="65" t="s">
        <v>270</v>
      </c>
      <c r="B4" s="64" t="s">
        <v>61</v>
      </c>
      <c r="C4" s="65" t="s">
        <v>68</v>
      </c>
      <c r="D4" s="63">
        <v>7206</v>
      </c>
      <c r="E4" s="65" t="s">
        <v>266</v>
      </c>
      <c r="F4" s="72">
        <f>活動流程總表!$B$22</f>
        <v>0.34027777777777773</v>
      </c>
      <c r="G4" s="72">
        <f>活動流程總表!$C$22</f>
        <v>0.34722222222222227</v>
      </c>
      <c r="H4" s="73">
        <f>活動流程總表!$E$22</f>
        <v>0.35416666666666669</v>
      </c>
      <c r="I4" s="74" t="s">
        <v>48</v>
      </c>
      <c r="J4" s="75">
        <f>活動流程總表!$G$22</f>
        <v>0.41666666666666669</v>
      </c>
      <c r="K4" s="126"/>
    </row>
    <row r="5" spans="1:11" ht="35.1" customHeight="1" x14ac:dyDescent="0.25">
      <c r="A5" s="61" t="s">
        <v>219</v>
      </c>
      <c r="B5" s="60" t="s">
        <v>62</v>
      </c>
      <c r="C5" s="61" t="s">
        <v>68</v>
      </c>
      <c r="D5" s="59">
        <v>7305</v>
      </c>
      <c r="E5" s="61" t="s">
        <v>275</v>
      </c>
      <c r="F5" s="79">
        <f>活動流程總表!$B$22</f>
        <v>0.34027777777777773</v>
      </c>
      <c r="G5" s="79">
        <f>活動流程總表!$C$22</f>
        <v>0.34722222222222227</v>
      </c>
      <c r="H5" s="80">
        <f>活動流程總表!$E$22</f>
        <v>0.35416666666666669</v>
      </c>
      <c r="I5" s="81" t="s">
        <v>48</v>
      </c>
      <c r="J5" s="82">
        <f>活動流程總表!$G$22</f>
        <v>0.41666666666666669</v>
      </c>
      <c r="K5" s="127"/>
    </row>
    <row r="6" spans="1:11" ht="35.1" customHeight="1" x14ac:dyDescent="0.25">
      <c r="A6" s="4" t="s">
        <v>137</v>
      </c>
      <c r="B6" s="5" t="s">
        <v>59</v>
      </c>
      <c r="C6" s="4" t="s">
        <v>70</v>
      </c>
      <c r="D6" s="7">
        <v>8106</v>
      </c>
      <c r="E6" s="6" t="s">
        <v>284</v>
      </c>
      <c r="F6" s="26">
        <f>活動流程總表!$B$23</f>
        <v>0.3611111111111111</v>
      </c>
      <c r="G6" s="26">
        <f>活動流程總表!$C$23</f>
        <v>0.36805555555555558</v>
      </c>
      <c r="H6" s="9">
        <f>活動流程總表!$E$23</f>
        <v>0.375</v>
      </c>
      <c r="I6" s="28" t="s">
        <v>48</v>
      </c>
      <c r="J6" s="27">
        <f>活動流程總表!$G$23</f>
        <v>0.40972222222222227</v>
      </c>
      <c r="K6" s="125" t="s">
        <v>365</v>
      </c>
    </row>
    <row r="7" spans="1:11" ht="35.1" customHeight="1" x14ac:dyDescent="0.25">
      <c r="A7" s="65" t="s">
        <v>137</v>
      </c>
      <c r="B7" s="64" t="s">
        <v>103</v>
      </c>
      <c r="C7" s="65" t="s">
        <v>70</v>
      </c>
      <c r="D7" s="63">
        <v>8206</v>
      </c>
      <c r="E7" s="65" t="s">
        <v>301</v>
      </c>
      <c r="F7" s="72">
        <f>活動流程總表!$B$23</f>
        <v>0.3611111111111111</v>
      </c>
      <c r="G7" s="72">
        <f>活動流程總表!$C$23</f>
        <v>0.36805555555555558</v>
      </c>
      <c r="H7" s="73">
        <f>活動流程總表!$E$23</f>
        <v>0.375</v>
      </c>
      <c r="I7" s="74" t="s">
        <v>48</v>
      </c>
      <c r="J7" s="75">
        <f>活動流程總表!$G$23</f>
        <v>0.40972222222222227</v>
      </c>
      <c r="K7" s="126"/>
    </row>
    <row r="8" spans="1:11" ht="35.1" customHeight="1" x14ac:dyDescent="0.25">
      <c r="A8" s="61" t="s">
        <v>137</v>
      </c>
      <c r="B8" s="60" t="s">
        <v>62</v>
      </c>
      <c r="C8" s="61" t="s">
        <v>70</v>
      </c>
      <c r="D8" s="59">
        <v>8309</v>
      </c>
      <c r="E8" s="61" t="s">
        <v>313</v>
      </c>
      <c r="F8" s="79">
        <f>活動流程總表!$B$23</f>
        <v>0.3611111111111111</v>
      </c>
      <c r="G8" s="79">
        <f>活動流程總表!$C$23</f>
        <v>0.36805555555555558</v>
      </c>
      <c r="H8" s="80">
        <f>活動流程總表!$E$23</f>
        <v>0.375</v>
      </c>
      <c r="I8" s="81" t="s">
        <v>48</v>
      </c>
      <c r="J8" s="82">
        <f>活動流程總表!$G$23</f>
        <v>0.40972222222222227</v>
      </c>
      <c r="K8" s="126"/>
    </row>
    <row r="9" spans="1:11" ht="35.1" customHeight="1" x14ac:dyDescent="0.25">
      <c r="A9" s="4" t="s">
        <v>137</v>
      </c>
      <c r="B9" s="5" t="s">
        <v>59</v>
      </c>
      <c r="C9" s="4" t="s">
        <v>69</v>
      </c>
      <c r="D9" s="7">
        <v>9107</v>
      </c>
      <c r="E9" s="6" t="s">
        <v>323</v>
      </c>
      <c r="F9" s="26">
        <f>活動流程總表!$B$24</f>
        <v>0.34027777777777773</v>
      </c>
      <c r="G9" s="26">
        <f>活動流程總表!$C$24</f>
        <v>0.34722222222222227</v>
      </c>
      <c r="H9" s="9">
        <f>活動流程總表!$E$24</f>
        <v>0.35416666666666669</v>
      </c>
      <c r="I9" s="28" t="s">
        <v>48</v>
      </c>
      <c r="J9" s="27">
        <f>活動流程總表!$G$24</f>
        <v>0.3611111111111111</v>
      </c>
      <c r="K9" s="126"/>
    </row>
    <row r="10" spans="1:11" ht="35.1" customHeight="1" x14ac:dyDescent="0.25">
      <c r="A10" s="65" t="s">
        <v>137</v>
      </c>
      <c r="B10" s="64" t="s">
        <v>61</v>
      </c>
      <c r="C10" s="65" t="s">
        <v>69</v>
      </c>
      <c r="D10" s="63">
        <v>9203</v>
      </c>
      <c r="E10" s="65" t="s">
        <v>328</v>
      </c>
      <c r="F10" s="72">
        <f>活動流程總表!$B$24</f>
        <v>0.34027777777777773</v>
      </c>
      <c r="G10" s="72">
        <f>活動流程總表!$C$24</f>
        <v>0.34722222222222227</v>
      </c>
      <c r="H10" s="73">
        <f>活動流程總表!$E$24</f>
        <v>0.35416666666666669</v>
      </c>
      <c r="I10" s="74" t="s">
        <v>48</v>
      </c>
      <c r="J10" s="75">
        <f>活動流程總表!$G$24</f>
        <v>0.3611111111111111</v>
      </c>
      <c r="K10" s="126"/>
    </row>
    <row r="11" spans="1:11" ht="35.1" customHeight="1" x14ac:dyDescent="0.25">
      <c r="A11" s="61" t="s">
        <v>137</v>
      </c>
      <c r="B11" s="60" t="s">
        <v>62</v>
      </c>
      <c r="C11" s="83" t="s">
        <v>79</v>
      </c>
      <c r="D11" s="84">
        <v>10301</v>
      </c>
      <c r="E11" s="61" t="s">
        <v>345</v>
      </c>
      <c r="F11" s="79">
        <v>0.34027777777777773</v>
      </c>
      <c r="G11" s="79">
        <v>0.34722222222222227</v>
      </c>
      <c r="H11" s="80">
        <v>0.35416666666666669</v>
      </c>
      <c r="I11" s="81" t="s">
        <v>110</v>
      </c>
      <c r="J11" s="82">
        <v>0.36458333333333331</v>
      </c>
      <c r="K11" s="127"/>
    </row>
    <row r="12" spans="1:11" ht="35.1" customHeight="1" x14ac:dyDescent="0.25"/>
    <row r="13" spans="1:11" ht="35.1" customHeight="1" x14ac:dyDescent="0.25"/>
  </sheetData>
  <mergeCells count="4">
    <mergeCell ref="H2:J2"/>
    <mergeCell ref="K3:K5"/>
    <mergeCell ref="K6:K11"/>
    <mergeCell ref="A1:K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7</vt:i4>
      </vt:variant>
    </vt:vector>
  </HeadingPairs>
  <TitlesOfParts>
    <vt:vector size="12" baseType="lpstr">
      <vt:lpstr>活動流程總表</vt:lpstr>
      <vt:lpstr>報到(演、朗)</vt:lpstr>
      <vt:lpstr>報到(作、字、寫)</vt:lpstr>
      <vt:lpstr>報到(演、朗) (大成)</vt:lpstr>
      <vt:lpstr>報到(作、字、寫) (大成)</vt:lpstr>
      <vt:lpstr>活動流程總表!Print_Area</vt:lpstr>
      <vt:lpstr>'報到(演、朗)'!Print_Area</vt:lpstr>
      <vt:lpstr>'報到(演、朗) (大成)'!Print_Area</vt:lpstr>
      <vt:lpstr>'報到(作、字、寫)'!Print_Titles</vt:lpstr>
      <vt:lpstr>'報到(作、字、寫) (大成)'!Print_Titles</vt:lpstr>
      <vt:lpstr>'報到(演、朗)'!Print_Titles</vt:lpstr>
      <vt:lpstr>'報到(演、朗) (大成)'!Print_Titles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孫惟鳴</dc:creator>
  <cp:lastModifiedBy>user</cp:lastModifiedBy>
  <cp:lastPrinted>2019-05-28T00:52:25Z</cp:lastPrinted>
  <dcterms:created xsi:type="dcterms:W3CDTF">2011-08-23T16:02:15Z</dcterms:created>
  <dcterms:modified xsi:type="dcterms:W3CDTF">2019-05-28T03:35:30Z</dcterms:modified>
</cp:coreProperties>
</file>